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 PHÒNG TH&amp;PBGDPL 2023\TIÊU CHÍ CHẤM ĐIỂM STP 2023\TIÊU CHÍ STP 2023\TRÌNH UBND TỈNH - CHÍNH THỨC - 9.11.2023\"/>
    </mc:Choice>
  </mc:AlternateContent>
  <bookViews>
    <workbookView xWindow="0" yWindow="0" windowWidth="19425" windowHeight="9195"/>
  </bookViews>
  <sheets>
    <sheet name="Sheet1" sheetId="1" r:id="rId1"/>
    <sheet name="Sheet2" sheetId="2" r:id="rId2"/>
    <sheet name="Sheet3" sheetId="3" r:id="rId3"/>
  </sheets>
  <definedNames>
    <definedName name="chuong_1" localSheetId="0">Sheet1!#REF!</definedName>
    <definedName name="chuong_1_name" localSheetId="0">Sheet1!#REF!</definedName>
    <definedName name="chuong_2" localSheetId="0">Sheet1!#REF!</definedName>
    <definedName name="chuong_2_name" localSheetId="0">Sheet1!#REF!</definedName>
    <definedName name="dc_10" localSheetId="0">Sheet1!#REF!</definedName>
    <definedName name="dc_11" localSheetId="0">Sheet1!#REF!</definedName>
    <definedName name="dc_2" localSheetId="0">Sheet1!#REF!</definedName>
    <definedName name="dc_3" localSheetId="0">Sheet1!#REF!</definedName>
    <definedName name="dc_4" localSheetId="0">Sheet1!#REF!</definedName>
    <definedName name="dc_5" localSheetId="0">Sheet1!#REF!</definedName>
    <definedName name="dc_6" localSheetId="0">Sheet1!#REF!</definedName>
    <definedName name="dc_7" localSheetId="0">Sheet1!#REF!</definedName>
    <definedName name="dc_8" localSheetId="0">Sheet1!#REF!</definedName>
    <definedName name="dc_9" localSheetId="0">Sheet1!#REF!</definedName>
    <definedName name="loai_1_name" localSheetId="0">Sheet1!#REF!</definedName>
    <definedName name="muc_1" localSheetId="0">Sheet1!#REF!</definedName>
    <definedName name="muc_1_1" localSheetId="0">Sheet1!#REF!</definedName>
    <definedName name="muc_1_1_name" localSheetId="0">Sheet1!#REF!</definedName>
    <definedName name="muc_1_2" localSheetId="0">Sheet1!#REF!</definedName>
    <definedName name="muc_1_2_name" localSheetId="0">Sheet1!#REF!</definedName>
    <definedName name="muc_1_name" localSheetId="0">Sheet1!#REF!</definedName>
    <definedName name="muc_2" localSheetId="0">Sheet1!#REF!</definedName>
    <definedName name="muc_2_1" localSheetId="0">Sheet1!#REF!</definedName>
    <definedName name="muc_2_1_name" localSheetId="0">Sheet1!#REF!</definedName>
    <definedName name="muc_2_2" localSheetId="0">Sheet1!#REF!</definedName>
    <definedName name="muc_2_2_name" localSheetId="0">Sheet1!#REF!</definedName>
    <definedName name="muc_2_name" localSheetId="0">Sheet1!#REF!</definedName>
    <definedName name="muc_3" localSheetId="0">Sheet1!#REF!</definedName>
    <definedName name="muc_3_1" localSheetId="0">Sheet1!#REF!</definedName>
    <definedName name="muc_3_1_name" localSheetId="0">Sheet1!#REF!</definedName>
    <definedName name="muc_3_2" localSheetId="0">Sheet1!#REF!</definedName>
    <definedName name="muc_3_2_name" localSheetId="0">Sheet1!#REF!</definedName>
    <definedName name="muc_3_name" localSheetId="0">Sheet1!#REF!</definedName>
    <definedName name="muc_4" localSheetId="0">Sheet1!#REF!</definedName>
    <definedName name="muc_4_1" localSheetId="0">Sheet1!#REF!</definedName>
    <definedName name="muc_4_1_name" localSheetId="0">Sheet1!#REF!</definedName>
    <definedName name="muc_4_2" localSheetId="0">Sheet1!#REF!</definedName>
    <definedName name="muc_4_2_name" localSheetId="0">Sheet1!#REF!</definedName>
    <definedName name="muc_4_name" localSheetId="0">Sheet1!#REF!</definedName>
    <definedName name="muc_5" localSheetId="0">Sheet1!#REF!</definedName>
    <definedName name="muc_5_1" localSheetId="0">Sheet1!#REF!</definedName>
    <definedName name="muc_5_1_name" localSheetId="0">Sheet1!#REF!</definedName>
    <definedName name="muc_5_2" localSheetId="0">Sheet1!$A$46</definedName>
    <definedName name="muc_5_2_name" localSheetId="0">Sheet1!$B$46</definedName>
    <definedName name="muc_5_name" localSheetId="0">Sheet1!#REF!</definedName>
    <definedName name="muc_6" localSheetId="0">Sheet1!#REF!</definedName>
    <definedName name="muc_6_name" localSheetId="0">Sheet1!#REF!</definedName>
    <definedName name="muc_7" localSheetId="0">Sheet1!#REF!</definedName>
    <definedName name="muc_7_name" localSheetId="0">Sheet1!#REF!</definedName>
    <definedName name="muc_8" localSheetId="0">Sheet1!#REF!</definedName>
    <definedName name="muc_8_name" localSheetId="0">Sheet1!#REF!</definedName>
    <definedName name="muc_9" localSheetId="0">Sheet1!#REF!</definedName>
    <definedName name="muc_9_name" localSheetId="0">Sheet1!#REF!</definedName>
    <definedName name="_xlnm.Print_Titles" localSheetId="0">Sheet1!$10:$11</definedName>
  </definedNames>
  <calcPr calcId="162913"/>
</workbook>
</file>

<file path=xl/calcChain.xml><?xml version="1.0" encoding="utf-8"?>
<calcChain xmlns="http://schemas.openxmlformats.org/spreadsheetml/2006/main">
  <c r="E421" i="1" l="1"/>
  <c r="D230" i="1" l="1"/>
  <c r="D40" i="1" l="1"/>
  <c r="D24" i="2" l="1"/>
  <c r="D18" i="2"/>
  <c r="D12" i="2"/>
  <c r="D8" i="2"/>
  <c r="D7" i="2" s="1"/>
  <c r="D4" i="2"/>
  <c r="D459" i="1"/>
  <c r="D196" i="1"/>
  <c r="D3" i="2" l="1"/>
  <c r="C597" i="1"/>
  <c r="D592" i="1"/>
  <c r="D588" i="1"/>
  <c r="D583" i="1"/>
  <c r="D580" i="1"/>
  <c r="D576" i="1"/>
  <c r="D571" i="1"/>
  <c r="D568" i="1"/>
  <c r="D563" i="1"/>
  <c r="D560" i="1"/>
  <c r="D556" i="1"/>
  <c r="D552" i="1"/>
  <c r="D547" i="1"/>
  <c r="D544" i="1"/>
  <c r="D534" i="1"/>
  <c r="D528" i="1"/>
  <c r="D525" i="1"/>
  <c r="D522" i="1"/>
  <c r="D519" i="1"/>
  <c r="D512" i="1"/>
  <c r="D504" i="1"/>
  <c r="D492" i="1"/>
  <c r="D479" i="1"/>
  <c r="D473" i="1"/>
  <c r="D464" i="1" s="1"/>
  <c r="D453" i="1"/>
  <c r="D449" i="1"/>
  <c r="D446" i="1"/>
  <c r="D440" i="1"/>
  <c r="D435" i="1"/>
  <c r="D431" i="1"/>
  <c r="D425" i="1"/>
  <c r="D420" i="1"/>
  <c r="D412" i="1"/>
  <c r="D409" i="1"/>
  <c r="D396" i="1"/>
  <c r="D392" i="1"/>
  <c r="D385" i="1"/>
  <c r="D382" i="1"/>
  <c r="D376" i="1"/>
  <c r="D372" i="1"/>
  <c r="D369" i="1"/>
  <c r="D366" i="1"/>
  <c r="D363" i="1"/>
  <c r="D360" i="1"/>
  <c r="D357" i="1"/>
  <c r="D354" i="1"/>
  <c r="D351" i="1"/>
  <c r="D338" i="1"/>
  <c r="D332" i="1"/>
  <c r="D326" i="1"/>
  <c r="D322" i="1"/>
  <c r="D318" i="1"/>
  <c r="D313" i="1"/>
  <c r="D310" i="1"/>
  <c r="D307" i="1"/>
  <c r="D303" i="1"/>
  <c r="D294" i="1"/>
  <c r="D289" i="1"/>
  <c r="D285" i="1"/>
  <c r="D282" i="1"/>
  <c r="D271" i="1"/>
  <c r="D263" i="1"/>
  <c r="D254" i="1"/>
  <c r="D244" i="1"/>
  <c r="D205" i="1"/>
  <c r="D190" i="1"/>
  <c r="D178" i="1"/>
  <c r="D168" i="1"/>
  <c r="D164" i="1"/>
  <c r="D161" i="1"/>
  <c r="D152" i="1"/>
  <c r="D146" i="1"/>
  <c r="D141" i="1"/>
  <c r="D138" i="1"/>
  <c r="D133" i="1"/>
  <c r="D124" i="1"/>
  <c r="D121" i="1"/>
  <c r="D115" i="1"/>
  <c r="D110" i="1"/>
  <c r="D106" i="1"/>
  <c r="D98" i="1"/>
  <c r="D94" i="1" s="1"/>
  <c r="D87" i="1"/>
  <c r="D82" i="1"/>
  <c r="D77" i="1"/>
  <c r="D72" i="1"/>
  <c r="D68" i="1"/>
  <c r="D63" i="1"/>
  <c r="D58" i="1"/>
  <c r="D48" i="1"/>
  <c r="D160" i="1" l="1"/>
  <c r="D511" i="1"/>
  <c r="D543" i="1"/>
  <c r="D391" i="1"/>
  <c r="D321" i="1"/>
  <c r="D317" i="1" s="1"/>
  <c r="D52" i="1"/>
  <c r="D51" i="1" s="1"/>
  <c r="D445" i="1"/>
  <c r="D510" i="1"/>
  <c r="D145" i="1"/>
  <c r="D575" i="1"/>
  <c r="D567" i="1"/>
  <c r="D559" i="1"/>
  <c r="D477" i="1"/>
  <c r="D463" i="1" s="1"/>
  <c r="D452" i="1"/>
  <c r="D419" i="1"/>
  <c r="D417" i="1" s="1"/>
  <c r="D379" i="1"/>
  <c r="D375" i="1" s="1"/>
  <c r="D350" i="1"/>
  <c r="D302" i="1"/>
  <c r="D281" i="1"/>
  <c r="D243" i="1"/>
  <c r="D195" i="1"/>
  <c r="D194" i="1" s="1"/>
  <c r="D184" i="1"/>
  <c r="D174" i="1"/>
  <c r="D132" i="1"/>
  <c r="D128" i="1" s="1"/>
  <c r="D127" i="1" s="1"/>
  <c r="D118" i="1"/>
  <c r="D105" i="1" s="1"/>
  <c r="D92" i="1"/>
  <c r="D14" i="1"/>
  <c r="D542" i="1" l="1"/>
  <c r="D462" i="1" s="1"/>
  <c r="D439" i="1"/>
  <c r="D349" i="1" s="1"/>
  <c r="D280" i="1"/>
  <c r="D159" i="1"/>
  <c r="D91" i="1"/>
  <c r="D13" i="1" l="1"/>
  <c r="D597" i="1" s="1"/>
</calcChain>
</file>

<file path=xl/sharedStrings.xml><?xml version="1.0" encoding="utf-8"?>
<sst xmlns="http://schemas.openxmlformats.org/spreadsheetml/2006/main" count="897" uniqueCount="749">
  <si>
    <t>Thẩm định đạt 100% văn bản gửi đến đúng tiến độ</t>
  </si>
  <si>
    <t>Thẩm định đạt từ 70% đến dưới 80% văn bản gửi đến đúng tiến độ</t>
  </si>
  <si>
    <t>Thẩm định đạt từ 60% đến dưới 70% văn bản gửi đến đúng tiến độ</t>
  </si>
  <si>
    <t>a</t>
  </si>
  <si>
    <t>b</t>
  </si>
  <si>
    <t>NỘI DUNG, CÁC TIÊU CHÍ CỤ THỂ</t>
  </si>
  <si>
    <t>ĐIỂM CHUẨN</t>
  </si>
  <si>
    <t>GHI CHÚ</t>
  </si>
  <si>
    <t>Phụ lục số 01</t>
  </si>
  <si>
    <t>A</t>
  </si>
  <si>
    <t>I</t>
  </si>
  <si>
    <t>CÔNG TÁC XÂY DỰNG, THẨM ĐỊNH ĐỀ NGHỊ VÀ DỰ THẢO VĂN BẢN QUY PHẠM PHÁP LUẬT VÀ CÔNG TÁC PHÁP CHẾ</t>
  </si>
  <si>
    <t>Công tác xây dựng pháp luật, thẩm định đề nghị và dự thảo văn bản quy phạm pháp luật</t>
  </si>
  <si>
    <t>Lập đề nghị xây dựng văn bản quy phạm pháp luật (Thẩm định đề nghị xây dựng Nghị quyết của Hội đồng nhân dân)</t>
  </si>
  <si>
    <t>Thực hiện thẩm định dự thảo văn bản quy phạm pháp luật</t>
  </si>
  <si>
    <t>Soạn thảo, trình ban hành đúng tiến độ 100% văn bản</t>
  </si>
  <si>
    <t>Soạn thảo, trình ban hành đúng tiến độ từ 90% đến dưới 100% văn bản</t>
  </si>
  <si>
    <t>Soạn thảo, trình ban hành đúng tiến độ từ 80% đến dưới 90% văn bản</t>
  </si>
  <si>
    <t>Soạn thảo, trình ban hành đúng tiến độ từ 70% đến dưới 80% văn bản</t>
  </si>
  <si>
    <t>Soạn thảo, trình ban hành đúng tiến độ từ 60% đến dưới 70% văn bản</t>
  </si>
  <si>
    <t>Lập danh mục ban hành văn bản quy định chi tiết</t>
  </si>
  <si>
    <t>Không lập danh mục ban hành văn bản quy định chi tiết</t>
  </si>
  <si>
    <t>Công tác pháp chế</t>
  </si>
  <si>
    <t>Tổ chức tập huấn, hướng dẫn nghiệp vụ pháp chế cho cán bộ pháp chế</t>
  </si>
  <si>
    <t>Kiểm tra công tác pháp chế tại các cơ quan chuyên môn thuộc UBND tỉnh và doanh nghiệp địa phương</t>
  </si>
  <si>
    <t>II</t>
  </si>
  <si>
    <t>CÔNG TÁC KIỂM TRA, RÀ SOÁT, HỆ THỐNG HÓA VĂN BẢN QUY PHẠM PHÁP LUẬT</t>
  </si>
  <si>
    <t>Kết quả tự kiểm tra</t>
  </si>
  <si>
    <t>Tự kiểm tra đạt từ 90% đến 100% văn bản</t>
  </si>
  <si>
    <t>Tự kiểm tra đạt từ 80% đến dưới 90% văn bản</t>
  </si>
  <si>
    <t>Tự kiểm tra đạt từ 70% đến dưới 80% văn bản</t>
  </si>
  <si>
    <t>Tự kiểm tra đạt dưới 70% văn bản</t>
  </si>
  <si>
    <t>Chất lượng tự kiểm tra (phát hiện, tham mưu xử lý văn bản trái pháp luật qua tự kiểm tra văn bản)</t>
  </si>
  <si>
    <t>Bộ Tư pháp (Cục Kiểm tra văn bản QPPL) không kết luận văn bản có nội dung trái pháp luật hoặc có kết luận mà văn bản đó đã được cơ quan tự kiểm tra, phát hiện và kiến nghị xử lý theo quy định.</t>
  </si>
  <si>
    <t>Bộ Tư pháp (Cục Kiểm tra văn bản QPPL) phát hiện, kết luận từ 01 đến 05 văn bản có nội dung trái pháp luật mà cơ quan tự kiểm tra không phát hiện ra.</t>
  </si>
  <si>
    <t>Bộ Tư pháp (Cục Kiểm tra văn bản QPPL) phát hiện, kết luận từ 06 đến 10 văn bản có nội dung trái pháp luật mà cơ quan tự kiểm tra không phát hiện ra.</t>
  </si>
  <si>
    <t>Bộ Tư pháp (Cục Kiểm tra văn bản QPPL) phát hiện, kết luận trên 10 văn bản có nội dung trái pháp luật mà cơ quan tự kiểm tra không phát hiện ra.</t>
  </si>
  <si>
    <t>Kiểm tra theo thẩm quyền đạt từ 90% trở lên số văn bản nhận được thuộc thẩm quyền</t>
  </si>
  <si>
    <t>Kiểm tra theo thẩm quyền đạt từ 80% đến dưới 90% số văn bản nhận được thuộc thẩm quyền</t>
  </si>
  <si>
    <t>Kiểm tra theo thẩm quyền đạt từ 70% đến dưới 80% số văn bản nhận được thuộc thẩm quyền</t>
  </si>
  <si>
    <t>Kiểm tra theo thẩm quyền đạt dưới 70% số văn bản nhận được thuộc thẩm quyền</t>
  </si>
  <si>
    <t>Tham mưu kịp thời việc xử lý văn bản QPPL theo đúng quy định của pháp luật sau khi nhận được kết luận kiểm tra văn bản của cơ quan có thẩm quyền</t>
  </si>
  <si>
    <t>Tham mưu kịp thời</t>
  </si>
  <si>
    <t>Tham mưu không kịp thời</t>
  </si>
  <si>
    <t>Không thực hiện</t>
  </si>
  <si>
    <t>Tổ chức thực hiện rà soát thường xuyên kịp thời, đầy đủ các văn bản quy phạm pháp luật của HĐND, UBND cấp tỉnh thuộc phạm vi quản lý nhà nước của Sở Tư pháp</t>
  </si>
  <si>
    <t>Rà soát đầy đủ, kịp thời ngay sau khi có căn cứ rà soát</t>
  </si>
  <si>
    <t>Rà soát đầy đủ nhưng chưa kịp thời</t>
  </si>
  <si>
    <t>Rà soát không đầy đủ, không kịp thời</t>
  </si>
  <si>
    <t>Không thực hiện rà soát</t>
  </si>
  <si>
    <t>Không công bố</t>
  </si>
  <si>
    <t>Thực hiện đầy đủ, chính xác, kịp thời yêu cầu của Bộ Tư pháp trong kiểm tra, rà soát, hệ thống hóa văn bản quy phạm pháp luật theo chuyên đề, lĩnh vực, địa bàn</t>
  </si>
  <si>
    <t>Thực hiện đầy đủ, chính xác, kịp thời</t>
  </si>
  <si>
    <t>Thực hiện đầy đủ, chính xác nhưng không kịp thời</t>
  </si>
  <si>
    <t>Thực hiện không đầy đủ, nhưng chính xác, kịp thời</t>
  </si>
  <si>
    <t>Thực hiện không đầy đủ, không chính xác, không kịp thời hoặc không thực hiện</t>
  </si>
  <si>
    <t>Thực hiện đầy đủ, kịp thời</t>
  </si>
  <si>
    <t>Thực hiện không đầy đủ, không kịp thời</t>
  </si>
  <si>
    <t>Không thực hiện nhiệm vụ</t>
  </si>
  <si>
    <t>III</t>
  </si>
  <si>
    <t>Công tác phổ biến, giáo dục pháp luật</t>
  </si>
  <si>
    <t>c</t>
  </si>
  <si>
    <t>Thực hiện quản lý nhà nước đối với đội ngũ báo cáo viên pháp luật, tuyên truyền viên pháp luật</t>
  </si>
  <si>
    <t>Công tác hòa giải ở cơ sở</t>
  </si>
  <si>
    <t>Chỉ đạo, hướng dẫn rà soát, kiện toàn tổ hòa giải và hòa giải viên ở cơ sở trên địa bàn tỉnh, thành phố</t>
  </si>
  <si>
    <t>IV</t>
  </si>
  <si>
    <t>Thực hiện trợ giúp pháp lý trong hoạt động tố tụng</t>
  </si>
  <si>
    <t>Xây dựng Kế hoạch phối hợp liên ngành về trợ giúp pháp lý trong hoạt động tố tụng tại địa phương</t>
  </si>
  <si>
    <t>Có xây dựng</t>
  </si>
  <si>
    <t>Không xây dựng</t>
  </si>
  <si>
    <t>Xây dựng Kế hoạch và kiểm tra đúng thời hạn theo Kế hoạch</t>
  </si>
  <si>
    <t>Không xây dựng Kế hoạch kiểm tra</t>
  </si>
  <si>
    <t>100% số trợ giúp viên pháp lý đạt chỉ tiêu tham gia tố tụng trong đó có từ 50% tổng số trợ giúp viên pháp lý của Trung tâm đạt chỉ tiêu từ khá trở lên</t>
  </si>
  <si>
    <t>70% số trợ giúp viên pháp lý trở lên đạt chỉ tiêu tham gia tố tụng</t>
  </si>
  <si>
    <t>50% đến dưới 70% số trợ giúp viên pháp lý đạt chỉ tiêu tham gia tố tụng</t>
  </si>
  <si>
    <t>Dưới 50% số trợ giúp viên pháp lý đạt chỉ tiêu tham gia tố tụng hoặc có trợ giúp viên pháp lý không thực hiện vụ việc tham gia tố tụng nào</t>
  </si>
  <si>
    <t>Nâng cao chất lượng vụ việc trợ giúp pháp lý</t>
  </si>
  <si>
    <t>Khiếu nại về vụ việc trợ giúp pháp lý từ người được trợ giúp pháp lý</t>
  </si>
  <si>
    <t>Không có khiếu nại về vụ việc trợ giúp pháp lý từ người được trợ giúp pháp lý hoặc có khiếu nại nhưng khiếu nại không đúng theo quy định Luật TGPL năm 2017.</t>
  </si>
  <si>
    <t>Cập nhật vụ việc; đăng tải danh sách người, tổ chức thực hiện trợ giúp pháp lý</t>
  </si>
  <si>
    <t>Đăng tải Danh sách tổ chức thực hiện trợ giúp pháp lý, người thực hiện trợ giúp pháp lý trên địa bàn và cập nhật danh sách khi có sự thay đổi theo quy định của Luật Trợ giúp pháp lý</t>
  </si>
  <si>
    <t>Cập nhật và đăng tải chính xác, đầy đủ, kịp thời danh sách tổ chức thực hiện trợ giúp pháp lý, người thực hiện trợ giúp pháp lý trên địa bàn</t>
  </si>
  <si>
    <t>Có cập nhật, đăng tải nhưng chưa chính xác, đầy đủ, kịp thời danh sách tổ chức thực hiện trợ giúp pháp lý, người thực hiện trợ giúp pháp lý trên địa bàn</t>
  </si>
  <si>
    <t>V</t>
  </si>
  <si>
    <t>CÔNG TÁC HỘ TỊCH, QUỐC TỊCH, CHỨNG THỰC</t>
  </si>
  <si>
    <t>Lĩnh vực hộ tịch</t>
  </si>
  <si>
    <t>Thực hiện nhiệm vụ quản lý trong lĩnh vực hộ tịch tại địa phương</t>
  </si>
  <si>
    <t>Chủ động hướng dẫn nghiệp vụ đăng ký hộ tịch, tháo gỡ khó khăn vướng mắc từ cơ sở</t>
  </si>
  <si>
    <t>d</t>
  </si>
  <si>
    <t>Không có sai phạm, vi phạm pháp luật trong việc thực hiện đăng ký hộ tịch tại các cơ quan đăng ký hộ tịch</t>
  </si>
  <si>
    <t>Không có sai phạm ở mức độ nghiêm trọng hoặc xảy ra ở nhiều địa bàn theo Kết luận kiểm tra, thanh tra</t>
  </si>
  <si>
    <t>Không có khiếu nại, tố cáo (có cơ sở) về việc đăng ký hộ tịch trái quy định</t>
  </si>
  <si>
    <t>Không có phản ánh, kiến nghị của báo chí, công dân (có cơ sở) về thái độ tiếp công dân không đúng mực, có biểu hiện sách nhiễu, phiền hà, không giải thích, hướng dẫn cụ thể cho người dân</t>
  </si>
  <si>
    <t>Chủ động xử lý thông tin báo chí (nếu có), phối hợp thực hiện công tác báo cáo kịp thời, đúng thời hạn theo yêu cầu</t>
  </si>
  <si>
    <t>Có kiểm tra, xử lý nhưng không đúng thời hạn</t>
  </si>
  <si>
    <t>Để đôn đốc nhiều lần mới kiểm tra, xử lý</t>
  </si>
  <si>
    <t>Không kiểm tra, xử lý, báo cáo theo yêu cầu</t>
  </si>
  <si>
    <t>Lĩnh vực quốc tịch</t>
  </si>
  <si>
    <t>Giải quyết không đúng trình tự, thủ tục, quá thời hạn giải quyết; hồ sơ xin nhập/thôi/trở lại quốc tịch Việt Nam gửi đến Bộ Tư pháp không đầy đủ theo quy định, Bộ/Cục phải có văn bản yêu cầu bổ sung hoặc trả lại hồ sơ</t>
  </si>
  <si>
    <t>Có từ 02-03 hồ sơ</t>
  </si>
  <si>
    <t>Có từ 04-05 hồ sơ</t>
  </si>
  <si>
    <t>Từ 06 hồ sơ trở lên</t>
  </si>
  <si>
    <t>Để xảy ra 01 vụ việc</t>
  </si>
  <si>
    <t>Để xảy ra từ 02 vụ việc trở lên</t>
  </si>
  <si>
    <t>Các nhiệm vụ thực hiện đầy đủ, đúng thời hạn và đạt kết quả tốt</t>
  </si>
  <si>
    <t>Tổ chức triển khai thực hiện không đúng thời hạn</t>
  </si>
  <si>
    <t>Không tổ chức triển khai thực hiện</t>
  </si>
  <si>
    <t>Lĩnh vực chứng thực</t>
  </si>
  <si>
    <t>Chủ động hướng dẫn nghiệp vụ chứng thực, tháo gỡ khó khăn vướng mắc từ cơ sở, không để tình trạng đề nghị hướng dẫn nghiệp vụ vượt cấp</t>
  </si>
  <si>
    <t>Không có sai phạm, vi phạm pháp luật trong thực hiện chứng thực tại địa phương</t>
  </si>
  <si>
    <t>Không có cán bộ, công chức vi phạm pháp luật trong thực hiện chứng thực (có kết luận kiểm tra, thanh tra về sai phạm)</t>
  </si>
  <si>
    <t>Không có khiếu nại, tố cáo (có cơ sở) về việc chứng thực trái quy định</t>
  </si>
  <si>
    <t>Có kiểm tra, xử lý nhưng không kịp thời, đúng thời hạn</t>
  </si>
  <si>
    <t>Không kiểm tra, xử lý</t>
  </si>
  <si>
    <t>VI</t>
  </si>
  <si>
    <t>CÔNG TÁC BỔ TRỢ TƯ PHÁP</t>
  </si>
  <si>
    <t>Lĩnh vực luật sư, tư vấn pháp luật</t>
  </si>
  <si>
    <t>Lĩnh vực công chứng, thừa phát lại</t>
  </si>
  <si>
    <t>Thực hiện các nhiệm vụ, quyền hạn của Sở Tư pháp trong quản lý nhà nước về tập sự hành nghề công chứng</t>
  </si>
  <si>
    <t>VII</t>
  </si>
  <si>
    <t>CÔNG TÁC QUẢN LÝ XỬ LÝ VI PHẠM HÀNH CHÍNH VÀ THEO DÕI THI HÀNH PHÁP LUẬT</t>
  </si>
  <si>
    <t>Công tác quản lý xử lý vi phạm hành chính</t>
  </si>
  <si>
    <t>Tổ chức kiểm tra về công tác quản lý xử lý vi phạm hành chính hoặc trong từng lĩnh vực trọng tâm</t>
  </si>
  <si>
    <t>Không tổ chức kiểm tra</t>
  </si>
  <si>
    <t>Tham mưu xử lý thông tin tình hình thi hành pháp luật về xử lý vi phạm hành chính hoặc góp ý văn bản quy phạm pháp luật theo yêu cầu của Bộ Tư pháp</t>
  </si>
  <si>
    <t>Tham mưu xử lý thông tin tình hình thi hành pháp luật về xử lý vi phạm hành chính và/hoặc góp ý văn bản quy phạm pháp luật đúng thời hạn theo yêu cầu của Bộ Tư pháp</t>
  </si>
  <si>
    <t>Tham mưu xử lý thông tin tình hình thi hành pháp luật về xử lý vi phạm hành chính và/hoặc góp ý văn bản quy phạm pháp luật không đúng thời hạn theo yêu cầu của Bộ Tư pháp</t>
  </si>
  <si>
    <t>Không thực hiện khi có yêu cầu</t>
  </si>
  <si>
    <t>Phổ biến pháp luật, hướng dẫn, tập huấn, bồi dưỡng nghiệp vụ về xử lý vi phạm hành chính</t>
  </si>
  <si>
    <t>Tổ chức phổ biến pháp luật, hướng dẫn, tập huấn, bồi dưỡng nghiệp vụ về xử lý vi phạm hành chính</t>
  </si>
  <si>
    <t>Tổ chức phổ biến pháp luật về xử lý vi phạm hành chính</t>
  </si>
  <si>
    <t>Hướng dẫn, tập huấn, bồi dưỡng nghiệp vụ về xử lý vi phạm hành chính</t>
  </si>
  <si>
    <t>Không ban hành báo cáo</t>
  </si>
  <si>
    <t>Công tác theo dõi tình hình thi hành pháp luật</t>
  </si>
  <si>
    <t>Không ban hành Kế hoạch</t>
  </si>
  <si>
    <t>Tập huấn, bồi dưỡng nghiệp vụ về theo dõi tình hình thi hành pháp luật</t>
  </si>
  <si>
    <t>Không thực hiện tập huấn, bồi dưỡng nghiệp vụ về theo dõi tình hình thi hành pháp luật</t>
  </si>
  <si>
    <t>Kiểm tra tình hình thi hành pháp luật</t>
  </si>
  <si>
    <t>Tổ chức kiểm tra tình hình thi hành pháp luật</t>
  </si>
  <si>
    <t>VIII</t>
  </si>
  <si>
    <t>ỨNG DỤNG CÔNG NGHỆ THÔNG TIN</t>
  </si>
  <si>
    <t>Có ban hành</t>
  </si>
  <si>
    <t>Không ban hành</t>
  </si>
  <si>
    <t>Có áp dụng chữ ký số để xác thực các văn bản trên CSDL</t>
  </si>
  <si>
    <t>Áp dụng chữ ký số để xác thực tất cả các văn bản trên CSDL</t>
  </si>
  <si>
    <t>Có áp dụng chữ ký số đối với văn bản trên CSDL nhưng chưa đầy đủ</t>
  </si>
  <si>
    <t>Không áp dụng chữ ký số đối với tất cả văn bản trên CSDL</t>
  </si>
  <si>
    <t>Không cập nhật</t>
  </si>
  <si>
    <t>Rà soát, bổ sung văn bản còn thiếu và hiệu lực văn bản QPPL lên CSDL quốc gia về pháp luật</t>
  </si>
  <si>
    <t>Không rà soát, cập nhật bổ sung văn bản và hiệu lực văn bản QPPL trên CSDL quốc gia về pháp luật</t>
  </si>
  <si>
    <t>Gửi nhận văn bản điện tử qua Trục liên thông văn bản quốc gia</t>
  </si>
  <si>
    <t>Tỷ lệ văn bản của Sở Tư pháp gửi cho Bộ Tư pháp qua Trục liên thông văn bản Quốc gia có chữ ký số theo quy định trên tổng số văn bản của Sở Tư pháp gửi cho Bộ Tư pháp</t>
  </si>
  <si>
    <t>Đạt trên 95%</t>
  </si>
  <si>
    <t>Từ 75% đến 95%</t>
  </si>
  <si>
    <t>Từ 50% đến dưới 75%</t>
  </si>
  <si>
    <t>Dưới 50%</t>
  </si>
  <si>
    <t>Tỷ lệ văn bản của Bộ Tư pháp gửi qua Trục liên thông văn bản Quốc gia được Sở Tư pháp tiếp nhận và phản hồi trạng thái trên tổng số văn bản của Bộ Tư pháp</t>
  </si>
  <si>
    <t>IX</t>
  </si>
  <si>
    <t>NHÓM CÔNG TÁC CHUYÊN MÔN KHÁC</t>
  </si>
  <si>
    <t>Công tác bồi thường nhà nước</t>
  </si>
  <si>
    <t>Tham mưu cho UBND tỉnh thực hiện công tác bồi thường nhà nước</t>
  </si>
  <si>
    <t>Công tác Lý lịch tư pháp</t>
  </si>
  <si>
    <t>Bảo đảm các văn bản và ý kiến chỉ đạo của Bộ Tư pháp trong lĩnh vực Lý lịch tư pháp được triển khai đúng thời hạn</t>
  </si>
  <si>
    <t>Thực hiện tốt nhiệm vụ tuyên truyền, phổ biến pháp luật về Lý lịch tư pháp tại địa phương</t>
  </si>
  <si>
    <t>Thực hiện nhiệm vụ cấp Phiếu lý lịch tư pháp</t>
  </si>
  <si>
    <t>Bảo đảm thực hiện đúng trình tự, thủ tục cấp Phiếu lý lịch tư pháp</t>
  </si>
  <si>
    <t>Thực hiện cấp Phiếu Lý lịch tư pháp trực tuyến</t>
  </si>
  <si>
    <t>Bảo đảm 100% hồ sơ yêu cầu cấp Phiếu lịch tư pháp thực hiện tra cứu, xác minh theo Quy chế phối hợp số 02</t>
  </si>
  <si>
    <t>Bảo đảm thời hạn cấp Phiếu lý lịch tư pháp</t>
  </si>
  <si>
    <t>Bảo đảm từ 95% Phiếu lý lịch tư pháp trở lên được cấp đúng hoặc sớm thời hạn</t>
  </si>
  <si>
    <t>Dưới 70 % Phiếu lý lịch tư pháp được cấp đúng hoặc sớm thời hạn</t>
  </si>
  <si>
    <t>Thực hiện nhiệm vụ xây dựng, quản lý, vận hành và khai thác cơ sở dữ liệu lý lịch tư pháp tại địa phương theo quy định của pháp luật</t>
  </si>
  <si>
    <t>Thực hiện tốt việc vào sổ tiếp nhận thông tin do các cơ quan các cơ quan, tổ chức có liên quan và Trung tâm Lý lịch tư pháp quốc gia cung cấp</t>
  </si>
  <si>
    <t>Thực hiện việc tiếp nhận từ 80% trở lên thông tin do các cơ quan, tổ chức có liên quan và Trung tâm Lý lịch tư pháp quốc gia cung cấp</t>
  </si>
  <si>
    <t>Thực hiện tốt việc lập lý lịch tư pháp và cập nhật thông tin lý lịch tư pháp bổ sung vào phần mềm quản lý lý lịch tư pháp của Sở Tư pháp (về mặt số lượng)</t>
  </si>
  <si>
    <t>Thực hiện từ 80% trở lên việc lập lý lịch tư pháp và cập nhật thông tin lý lịch tư pháp bổ sung vào Phần mềm quản lý lý lịch tư pháp của Sở Tư pháp</t>
  </si>
  <si>
    <t>Thực hiện cung cấp bản lý lịch tư pháp và thông tin lý lịch tư pháp bổ sung cho Trung tâm Lý lịch tư pháp quốc gia đúng thời hạn quy định</t>
  </si>
  <si>
    <t>Thực hiện việc cung cấp thông tin lý lịch tư pháp bổ sung cập nhật được cho Trung tâm Lý lịch tư pháp quốc gia đúng thời hạn quy định</t>
  </si>
  <si>
    <t>Thực hiện đúng quy định, thời hạn trong việc phối hợp rà soát thông tin lý lịch tư pháp</t>
  </si>
  <si>
    <t>Đảm bảo chất lượng lập lý lịch tư pháp đúng quy định</t>
  </si>
  <si>
    <t>Triển khai thực hiện đầy đủ các cuộc thanh tra hành chính</t>
  </si>
  <si>
    <t>Triển khai thực hiện đầy đủ các cuộc thanh tra chuyên ngành</t>
  </si>
  <si>
    <t>Thực hiện theo dõi, đôn đốc, kiểm tra việc thực hiện kết luận thanh tra</t>
  </si>
  <si>
    <t>Công tác tiếp công dân, giải quyết khiếu nại, tố cáo, kiến nghị, phản ánh</t>
  </si>
  <si>
    <t>Tổ chức thực hiện tốt công tác tiếp dân</t>
  </si>
  <si>
    <t>Tiếp nhận, xử lý đơn thư khiếu nại, tố cáo, kiến nghị, phản ánh đúng quy định của pháp luật</t>
  </si>
  <si>
    <t>Giải quyết kịp thời, đúng pháp luật các vụ việc khiếu nại, tố cáo phát sinh thuộc thẩm quyền, các vụ việc khiếu nại, tố cáo phức tạp, các vụ việc tồn đọng được cơ quan thẩm quyền giao</t>
  </si>
  <si>
    <t>Công tác phòng, chống tham nhũng</t>
  </si>
  <si>
    <t>Công tác nuôi con nuôi</t>
  </si>
  <si>
    <t>Tăng cường quản lý nhà nước trong lĩnh vực nuôi con nuôi tại địa phương</t>
  </si>
  <si>
    <t>Chủ động, kịp thời hướng dẫn nghiệp vụ đăng ký nuôi con nuôi nhằm tháo gỡ khó khăn vướng mắc ở cấp cơ sở trong quá trình triển khai các văn bản QPPL thuộc lĩnh vực nuôi con nuôi</t>
  </si>
  <si>
    <t>Không thực hiện hướng dẫn nghiệp vụ</t>
  </si>
  <si>
    <t>Có tham gia góp ý trong quá trình xây dựng các văn bản, đề án trong lĩnh vực nuôi con nuôi</t>
  </si>
  <si>
    <t>Không tham gia góp ý trong quá trình xây dựng các văn bản, đề án trong lĩnh vực nuôi con nuôi</t>
  </si>
  <si>
    <t>Đôn đốc UBND cấp xã hàng tháng rà soát, đánh giá việc trẻ em cần được nhận làm con nuôi đối trẻ em đang được cá nhân, gia đình, tổ chức tạm thời nuôi dưỡng hoặc chăm sóc thay thế theo quy định của pháp luật (thực hiện khoản 1 Điều 6 Nghị định số 19/2011/NĐ-CP đã được sửa đổi, bổ sung theo Nghị định số 24/2019/NĐ-CP)</t>
  </si>
  <si>
    <t>Không thực hiện việc đôn đốc UBND cấp xã</t>
  </si>
  <si>
    <t>B</t>
  </si>
  <si>
    <t>THỰC HIỆN CÁC NHIỆM VỤ KHÁC</t>
  </si>
  <si>
    <t>THỰC HIỆN CHẾ ĐỘ BÁO CÁO</t>
  </si>
  <si>
    <t>Báo cáo đúng thẩm quyền theo Công văn hướng dẫn của Bộ Tư pháp</t>
  </si>
  <si>
    <t>Báo cáo của Sở Tư pháp (không được ủy quyền của Chủ tịch UBND)</t>
  </si>
  <si>
    <t>Chế độ báo cáo thống kê theo quy định tại Thông tư số 03/2019/TT-BTP ngày 20/3/2019 của Bộ trưởng Bộ Tư pháp quy định một số nội dung về hoạt động thống kê của ngành Tư pháp</t>
  </si>
  <si>
    <t>Thời gian chấp hành chế độ báo cáo thống kê</t>
  </si>
  <si>
    <t>Gửi báo cáo đúng hạn</t>
  </si>
  <si>
    <t>Đủ thông tin trong biểu</t>
  </si>
  <si>
    <t>CÔNG TÁC TỔ CHỨC XÂY DỰNG NGÀNH VÀ ĐÀO TẠO CÁN BỘ</t>
  </si>
  <si>
    <t>Thực hiện việc bố trí, sử dụng 100% đội ngũ công chức, viên chức, người lao động của Sở Tư pháp phù hợp với yêu cầu vị trí việc làm, chức danh, tiêu chuẩn, cơ cấu ngạch công chức, chức danh nghề nghiệp của viên chức theo quy định của pháp luật</t>
  </si>
  <si>
    <t>Về kiện toàn tổ chức, biên chế các Phòng Tư pháp trên địa bàn</t>
  </si>
  <si>
    <t>Về kiện toàn đội ngũ công chức Tư pháp - Hộ tịch trên địa bàn</t>
  </si>
  <si>
    <t>Đối với các tỉnh bảo đảm không bố trí công chức Tư pháp - Hộ tịch kiêm nhiệm công tác khác.</t>
  </si>
  <si>
    <t>Tập thể đoàn kết, tổ chức đảng và các đoàn thể đạt trong sạch, vững mạnh</t>
  </si>
  <si>
    <t>CÔNG TÁC THI ĐUA, KHEN THƯỞNG</t>
  </si>
  <si>
    <t>Công tác thi đua</t>
  </si>
  <si>
    <t>Tổ chức triển khai thực hiện các phong trào thi đua do Bộ Tư pháp phát động</t>
  </si>
  <si>
    <t>Triển khai thực hiện đầy đủ, đúng tiến độ, thực chất các phong trào thi đua do Bộ Tư pháp phát động; có mô hình hay, cách làm mới sáng tạo, hiệu quả; có giải pháp đổi mới về triển khai phong trào thi đua</t>
  </si>
  <si>
    <t>Tổ chức hiệu quả các hoạt động kiểm tra, sơ kết, tổng kết phong trào thi đua</t>
  </si>
  <si>
    <t>Tổ chức thực hiện và báo cáo kết quả kiểm tra, sơ kết, tổng kết phong trào thi đua đầy đủ, đúng thời hạn theo hướng dẫn của Bộ Tư pháp</t>
  </si>
  <si>
    <t>Không có báo cáo hoặc không thực hiện các hoạt động trên</t>
  </si>
  <si>
    <t>Tham gia đầy đủ các lớp tập huấn, bồi dưỡng, tọa đàm về nghiệp vụ thi đua, khen thưởng do Bộ Tư pháp tổ chức</t>
  </si>
  <si>
    <t>Công tác khen thưởng</t>
  </si>
  <si>
    <t>Thực hiện bình xét danh hiệu thi đua, hình thức khen thưởng</t>
  </si>
  <si>
    <t>Thực hiện bình xét danh hiệu thi đua, hình thức khen thưởng đảm bảo khách quan, chính xác đúng quy định của pháp luật về thi đua, khen thưởng</t>
  </si>
  <si>
    <t>Chấp hành tốt các quy định của pháp luật về trình tự, thủ tục, hồ sơ đề nghị khen thưởng (thời hạn, thành phần hồ sơ, nội dung đảm bảo yêu cầu)</t>
  </si>
  <si>
    <t>Tổ chức tự chấm điểm thi đua</t>
  </si>
  <si>
    <t>Tổ chức tự chấm điểm chính xác, khách quan, tổng hợp đầy đủ kết quả tự chấm điểm các lĩnh vực, nhiệm vụ công tác</t>
  </si>
  <si>
    <t>Báo cáo kết quả tự chấm điểm về Bộ Tư pháp</t>
  </si>
  <si>
    <t>Báo cáo kết quả tự chấm điểm đúng thời hạn, có đầy đủ xác nhận của Ủy ban nhân dân cấp tỉnh</t>
  </si>
  <si>
    <t>Tham gia góp ý các văn bản theo yêu cầu của Bộ Tư pháp</t>
  </si>
  <si>
    <t>Tham gia góp ý đầy đủ, đúng hạn các văn bản theo yêu cầu của Bộ Tư pháp</t>
  </si>
  <si>
    <t>Tham gia góp ý nhưng có văn bản chưa đúng hạn theo yêu cầu của Bộ Tư pháp</t>
  </si>
  <si>
    <t>Tham mưu cho UBND cấp tỉnh phối hợp hiệu quả với Bộ Tư pháp trong công tác tổ chức thực hiện nhiệm vụ, hoạt động công tác tư pháp tại địa phương</t>
  </si>
  <si>
    <t>Tham gia các cuộc họp, hội nghị, hội thảo, tọa đàm về công tác chuyên môn, nghiệp vụ theo yêu cầu, triệu tập của Bộ Tư pháp</t>
  </si>
  <si>
    <t>Tham gia đầy đủ các cuộc họp, hội nghị, hội thảo, tọa đàm về công tác chuyên môn, nghiệp vụ theo yêu cầu, triệu tập của Bộ Tư pháp</t>
  </si>
  <si>
    <t>Thực hiện các chỉ đạo của Bộ trong công tác tư pháp</t>
  </si>
  <si>
    <t>Thực hiện nghiêm túc, hiệu quả 100% chỉ đạo của Bộ trong công tác tư pháp</t>
  </si>
  <si>
    <t>Thực hiện nghiêm túc, hiệu quả từ 60% đến dưới 80% chỉ đạo của Bộ trong công tác tư pháp</t>
  </si>
  <si>
    <t>Thực hiện nghiêm túc, hiệu quả dưới 60% chỉ đạo của Bộ trong công tác tư pháp</t>
  </si>
  <si>
    <t>Tham mưu tổ chức triển khai công tác tư pháp cấp huyện, cấp xã trên địa bàn tỉnh, thành phố</t>
  </si>
  <si>
    <t>Tham mưu tổ chức triển khai hiệu quả công tác tư pháp cấp huyện, cấp xã trên địa bàn tỉnh, thành phố</t>
  </si>
  <si>
    <t>Giúp UBND cấp tỉnh thực hiện công tác tự kiểm tra văn bản quy phạm pháp luật do UBND cấp tỉnh ban hành</t>
  </si>
  <si>
    <t>Tổ chức kiểm tra theo thẩm quyền có hiệu quả (kiểm tra các văn bản nhận được thuộc thẩm quyền)</t>
  </si>
  <si>
    <t xml:space="preserve">UBND TỈNH LÂM ĐỒNG        </t>
  </si>
  <si>
    <t xml:space="preserve">SỞ TƯ PHÁP  </t>
  </si>
  <si>
    <t>TỔNG ĐIỂM CHẤM</t>
  </si>
  <si>
    <t>(Lý do cụ thể, chênh lệch với điểm chuẩn)</t>
  </si>
  <si>
    <t>Thẩm định đạt dưới 60% văn bản gửi đến đúng tiến độ</t>
  </si>
  <si>
    <t>Chủ trì soạn thảo trình cơ quan có thẩm quyền ban hành văn bản quy phạm pháp luật</t>
  </si>
  <si>
    <t>Soạn thảo, trình ban hành đúng tiến độ dưới 60% văn bản</t>
  </si>
  <si>
    <t>Thực hiện chế độ báo cáo về Chỉ số cải thiện chất lượng các quy định của pháp luật</t>
  </si>
  <si>
    <t>Không thực hiện chế độ báo cáo</t>
  </si>
  <si>
    <t>Tổ chức bồi dưỡng, tập huấn kiến thức pháp luật, kỹ năng PBGDPL cho báo cáo viên pháp luật, tuyên truyền viên pháp luật bằng hình thức phù hợp hoặc cung cấp tài liệu pháp luật phục vụ hoạt động của đội ngũ này</t>
  </si>
  <si>
    <t>Triển khai nhiệm vụ trên Cổng/Trang thông tin điện tử về phổ biến, giáo dục pháp luật</t>
  </si>
  <si>
    <t>Vận hành, cập nhật, đăng tải tài liệu, tin, bài về PBGDPL hàng tuần trên Cổng/Trang Thông tin điện tử hoặc chuyên mục về PBGDPL do Sở Tư pháp chủ trì vận hành, quản lý</t>
  </si>
  <si>
    <t>Xây dựng Kế hoạch nhưng kiểm tra không đúng thời hạn (trừ trường hợp bất khả kháng)</t>
  </si>
  <si>
    <r>
      <t>Số liệu vụ việc trợ giúp pháp lý cập nhật trên Hệ thống và số liệu Báo cáo chính thức gửi về Bộ chênh lệch dưới 10%, trong đó dữ liệu nhập có đầy đủ hồ sơ và thông tin vụ việc tham gia tố tụng hiệu quả, thành công, đánh giá chất lượng, thẩm định chất lượng (nếu có</t>
    </r>
    <r>
      <rPr>
        <i/>
        <sz val="12"/>
        <color theme="1"/>
        <rFont val="Times New Roman"/>
        <family val="1"/>
      </rPr>
      <t>).</t>
    </r>
  </si>
  <si>
    <t>Số liệu vụ việc trợ giúp pháp lý cập nhật trên Hệ thống và số liệu Báo cáo chính thức gửi về Bộ chênh lệch từ 20% đến dưới 50%, trong đó dữ liệu nhập có đầy đủ hồ sơ và thông tin vụ việc tham gia tố tụng hiệu quả, thành công, đánh giá chất lượng, thẩm định chất lượng (nếu có)</t>
  </si>
  <si>
    <t>Số liệu vụ việc trợ giúp pháp lý cập nhật trên Hệ thống và số liệu Báo cáo chính thức gửi về Bộ chênh lệch từ 50% trở lên, trong đó dữ liệu nhập có đầy đủ hồ sơ và thông tin vụ việc tham gia tố tụng hiệu quả, thành công, đánh giá chất lượng, thẩm định chất lượng (nếu có)</t>
  </si>
  <si>
    <t>Xây dựng kế hoạch tổ chức, thực hiện thanh tra, kiểm tra việc đăng ký, quản lý hộ tịch theo đúng chức năng, nhiệm vụ quản lý nhà nước.</t>
  </si>
  <si>
    <t>e</t>
  </si>
  <si>
    <t>Tiếp nhận đúng thẩm quyền và tham mưu giải quyết đúng trình tự, thủ tục xin nhập, xin thôi, xin trở lại quốc tịch Việt Nam; xin cấp Giấy xác nhận có quốc tịch Việt Nam, xin cấp Giấy xác nhận là người gốc Việt Nam (đảm bảo tiếp nhận đầy đủ hồ sơ, thời hạn giải quyết)</t>
  </si>
  <si>
    <t>Chấm điểm đặc thù trong lĩnh vực quốc tịch</t>
  </si>
  <si>
    <t>Áp dụng đối với các tỉnh tham gia thực hiện Tiểu Đề án 2 (An Giang, Tây Ninh, Long An, Đồng Tháp, Kiên Giang, Bình Phước, Đắk Nông, Đắk Lắk, Gia Lai, Kon Tum, Cà Mau, Đồng Nai, Vĩnh Long, Sóc Trăng, Trà Vinh, Bình Dương)</t>
  </si>
  <si>
    <r>
      <t xml:space="preserve">Phối hợp Công an tỉnh triển khai có hiệu quả </t>
    </r>
    <r>
      <rPr>
        <i/>
        <sz val="12"/>
        <color theme="1"/>
        <rFont val="Times New Roman"/>
        <family val="1"/>
      </rPr>
      <t xml:space="preserve">Tiểu Đề án 2 “Giải quyết các vấn đề về quốc tịch, hộ tịch, hộ khẩu và các giấy tờ tùy thân khác cho người di cư tự do từ Campuchia về nước” </t>
    </r>
    <r>
      <rPr>
        <sz val="12"/>
        <color theme="1"/>
        <rFont val="Times New Roman"/>
        <family val="1"/>
      </rPr>
      <t>trong việc cấp Thẻ thường trú cho những người đủ điều kiện và kịp thời đăng ký khai sinh cho trẻ em là con của người dân di cư tự do về Việt Nam cho những người đủ điều kiện.</t>
    </r>
  </si>
  <si>
    <t>Chậm triển khai thực hiện hoặc thực hiện không đúng, không đảm bảo chất lượng một trong những nhiệm vụ nêu trên.</t>
  </si>
  <si>
    <t>Không triển khai thực hiện một trong những nhiệm vụ nêu trên</t>
  </si>
  <si>
    <t>Áp dụng đối với các tỉnh không tham gia thực hiện Tiểu Đề án 2</t>
  </si>
  <si>
    <t>Chủ động nghiên cứu văn bản pháp luật quốc tịch để giải quyết kịp thời các yêu cầu về quốc tịch</t>
  </si>
  <si>
    <t>b.</t>
  </si>
  <si>
    <t>Xây dựng kế hoạch và tổ chức thực hiện thanh tra, kiểm tra công tác chứng thực tại địa phương</t>
  </si>
  <si>
    <t>c.</t>
  </si>
  <si>
    <t>Có Kế hoạch và triển khai công tác kiểm tra về tổ chức và hoạt động luật sư để bảo đảm hoạt động của luật sư, tổ chức hành nghề luật sư trên địa bàn tỉnh, thành phố theo đúng quy định của pháp luật; có văn bản báo cáo kết quả cụ thể hoặc Kết luận kiểm tra gửi Bộ Tư pháp.</t>
  </si>
  <si>
    <t>Tiếp nhận, thẩm tra hồ sơ và đề nghị Bộ Tư pháp bổ nhiệm, bổ nhiệm lại, miễn nhiệm công chứng viên</t>
  </si>
  <si>
    <t>Củng cố, phát triển đội ngũ cá nhân, tổ chức giám định tư pháp tại địa phương:</t>
  </si>
  <si>
    <t>Cập nhật, rà soát văn bản trên Cơ sở dữ liệu quốc gia về pháp luật theo quy định tại Nghị định số 52/2015/NĐ-CP (Đảm bảo Cơ sở dữ liệu đã được tích hợp trên Cổng Thông tin điện tử của tỉnh và Trang Thông tin điện tử của Sở Tư pháp</t>
  </si>
  <si>
    <t>Cập nhật đảm bảo chính xác, đầy đủ các trường thông tin theo quy định tại Điều 3 và Điều 14 Nghị định số 52/2015/NĐ-CP</t>
  </si>
  <si>
    <t>Cập nhật đảm bảo đúng thời hạn cập nhật theo quy định tại Điều 17 Nghị định số 52/2015/NĐ-CP</t>
  </si>
  <si>
    <t>Có cập nhật văn bản những không đảm bảo thời hạn quy định tại Điều 17 Nghị định số 52/2015/NĐ-CP</t>
  </si>
  <si>
    <t>Không tổ chức tuyên truyền, phổ biến, giáo dục pháp luật về trách nhiệm bồi thường nhà nước; bồi dưỡng kỹ năng, nghiệp vụ công tác bồi thường nhà nước tại địa phương</t>
  </si>
  <si>
    <t>Công tác hướng dẫn nghiệp vụ công tác bồi thường nhà nước tại địa phương</t>
  </si>
  <si>
    <t>Chủ động, kịp thời hướng dẫn nghiệp vụ công tác bồi thường nhà nước tại địa phương khi phát sinh yêu cầu (Trường hợp không phát sinh yêu cầu, Sở Tư pháp được chấm tối đa đối với tiêu chí này)</t>
  </si>
  <si>
    <t>Công tác hướng dẫn người bị thiệt hại thực hiện thủ tục yêu cầu bồi thường</t>
  </si>
  <si>
    <t>Chủ động, kịp thời hướng dẫn người bị thiệt hại thực hiện thủ tục yêu cầu bồi thường khi phát sinh yêu cầu (Trường hợp không phát sinh yêu cầu, Sở Tư pháp được chấm tối đa đối với tiêu chí này)</t>
  </si>
  <si>
    <t>Không thực hiện hướng dẫn người bị thiệt hại thực hiện thủ tục yêu cầu bồi thường khi phát sinh yêu cầu</t>
  </si>
  <si>
    <t>Thực hiện công tác kiểm tra (định kỳ, đột xuất), thanh tra, giải quyết khiếu nại, tố cáo và xử lý vi phạm trong công tác bồi thường nhà nước trong phạm vi địa phương quản lý</t>
  </si>
  <si>
    <t>Tham gia đầy đủ việc xác minh thiệt hại (khi có yêu cầu) và thương lượng giải quyết bồi thường theo quy định của pháp luật về bồi thường nhà nước (STP được chấm điểm tối đa đối với trường hợp địa phương không phát sinh vụ việc giải quyết bồi thường)</t>
  </si>
  <si>
    <t>Không tham gia việc xác minh thiệt hại (khi có yêu cầu) và thương lượng giải quyết bồi thường theo quy định của pháp luật về bồi thường nhà nước</t>
  </si>
  <si>
    <t>Công tác phối hợp với các cơ quan, tổ chức có liên quan tại địa phương thực hiện quản lý nhà nước về công tác bồi thường nhà nước và tham gia giải quyết bồi thường</t>
  </si>
  <si>
    <t>Thực hiện tra cứu, xác minh thông tin để cấp Phiếu lý lịch tư pháp theo Quy chế phối hợp số 02/QCPH-TTLLTPQG-C53 ngày 29/6/2018 của Trung tâm Lý lịch tư pháp Quốc gia, Cục Hồ sơ nghiệp vụ cảnh sát về phối hợp tra cứu, xác minh thông tin để cấp Phiếu lý lịch tư pháp</t>
  </si>
  <si>
    <t>Dưới 100% hồ sơ yêu cầu cấp Phiếu lịch tư pháp thực hiện tra cứu, xác minh theo Quy chế phối hợp số 02</t>
  </si>
  <si>
    <t>Bảo đảm từ 90% đến dưới 95% Phiếu lý lịch tư pháp được cấp đúng hoặc sớm thời hạn</t>
  </si>
  <si>
    <t>Bảo đảm từ 80% đến dưới 90% Phiếu lý lịch tư pháp được cấp đúng hoặc sớm thời hạn</t>
  </si>
  <si>
    <t>Bảo đảm từ 70% đến dưới 80% Phiếu lý lịch tư pháp được cấp đúng hoặc sớm thời hạn</t>
  </si>
  <si>
    <t>Thực hiện cung cấp từ 50% đến dưới 80% thông tin lý lịch tư pháp bổ sung cập nhật được cho Trung tâm Lý lịch tư pháp quốc gia</t>
  </si>
  <si>
    <t>Thực hiện cung cấp dưới 50% thông tin lý lịch tư pháp bổ sung cập nhật được cho Trung tâm Lý lịch tư pháp quốc gia</t>
  </si>
  <si>
    <t>Công tác thanh tra, tiếp công dân, giải quyết khiếu nại, tố cáo và phòng, chống tham nhũng</t>
  </si>
  <si>
    <t>Triển khai thực hiện đầy đủ các cuộc thanh tra theo kế hoạch; theo dõi, đôn đốc, kiểm tra việc thực hiện kết luận thanh tra</t>
  </si>
  <si>
    <t>Thực hiện kê khai tài sản, thu nhập của người có chức vụ, quyền hạn trong cơ quan, tổ chức, đơn vị theo quy định</t>
  </si>
  <si>
    <t>Không có vi phạm được nêu trong nội dung Kết luận thanh tra của Thanh tra Bộ Tư pháp liên quan đến việc thực hiện chức năng, nhiệm vụ của Sở Tư pháp, đơn vị thuộc Sở</t>
  </si>
  <si>
    <r>
      <t xml:space="preserve">Chế độ báo cáo công tác định kỳ </t>
    </r>
    <r>
      <rPr>
        <i/>
        <sz val="12"/>
        <color theme="1"/>
        <rFont val="Times New Roman"/>
        <family val="1"/>
      </rPr>
      <t>(Báo cáo sơ kết và báo cáo tổng kết)</t>
    </r>
  </si>
  <si>
    <t>Báo cáo đúng kết cấu, chất lượng đảm bảo đầy đủ các nội dung của các mặt công tác tư pháp theo Công văn hướng dẫn của Bộ Tư pháp bao gồm: kết quả; nhận xét, đánh giá (ưu điểm, tồn tại, hạn chế); phương hướng; giải pháp; nhiệm vụ trọng tâm của từng mặt công tác</t>
  </si>
  <si>
    <t>Chậm từ 1-2 ngày</t>
  </si>
  <si>
    <t>Chậm từ 3-4 ngày</t>
  </si>
  <si>
    <t>Chậm từ 5-6 ngày</t>
  </si>
  <si>
    <t>Chậm từ 7 ngày trở lên</t>
  </si>
  <si>
    <t>Đã ban hành Quyết định quy định chức năng, nhiệm vụ, quyền hạn và cơ cấu tổ chức của Sở Tư pháp có nội dung không phù hợp với quy định của pháp luật</t>
  </si>
  <si>
    <t>Chưa ban hành Quyết định quy định chức năng, nhiệm vụ, quyền hạn và cơ cấu tổ chức của Sở Tư pháp có nội dung không phù hợp với quy định của pháp luật</t>
  </si>
  <si>
    <t>Tham mưu kiện toàn đơn vị sự nghiệp công lập thuộc Sở Tư pháp có nội dung không phù hợp với quy định của pháp luật</t>
  </si>
  <si>
    <t>Chưa tham mưu kiện toàn đơn vị sự nghiệp công lập thuộc Sở Tư pháp</t>
  </si>
  <si>
    <t>Tham mưu thực hiện quy hoạch, đào tạo, bồi dưỡng Giám đốc, Phó giám đốc Sở Tư pháp; tham mưu thực hiện bổ nhiệm, bổ nhiệm lại Phó Giám đốc Sở Tư pháp phù hợp với yêu cầu vị trí việc làm, tiêu chuẩn chức danh lãnh đạo quản lý theo quy định</t>
  </si>
  <si>
    <t>Thực hiện quy hoạch, đào tạo, bồi dưỡng Giám đốc, Phó giám đốc Sở Tư pháp; tham mưu thực hiện bổ nhiệm, bổ nhiệm lại Phó Giám đốc Sở Tư pháp có nội dung không phù hợp với yêu cầu vị trí việc làm, tiêu chuẩn chức danh lãnh đạo quản lý theo quy định</t>
  </si>
  <si>
    <t>Không tham mưu UBND cấp tỉnh chỉ đạo, hướng dẫn Ủy ban nhân dân cấp huyện quy định cụ thể chức năng, nhiệm vụ, quyền hạn, tổ chức và biên chế của Phòng Tư pháp</t>
  </si>
  <si>
    <t>Đối với các tỉnh bảo đảm bố trí 100% số công chức Tư pháp - Hộ tịch có trình độ từ Trung cấp Luật trở lên và được bồi dưỡng về nghiệp vụ hộ tịch theo Luật Hộ tịch</t>
  </si>
  <si>
    <t>Đối với các tỉnh bảo đảm bố trí từ 80% đến dưới 100% số công chức Tư pháp - Hộ tịch có trình độ từ Trung cấp Luật trở lên và được bồi dưỡng về nghiệp vụ hộ tịch theo Luật Hộ tịch</t>
  </si>
  <si>
    <t>Đối với các tỉnh chỉ bảo đảm bố trí được dưới 80% số công chức Tư pháp - Hộ tịch có trình độ từ Trung cấp Luật trở lên và được bồi dưỡng về nghiệp vụ hộ tịch theo Luật Hộ tịch</t>
  </si>
  <si>
    <t>Triển khai thực hiện đúng kế hoạch các phong trào thi đua do Bộ Tư pháp phát động nhưng không có mô hình hay, cách làm mới sáng tạo, hiệu quả</t>
  </si>
  <si>
    <t>Tổ chức triển khai thực hiện các phong trào thi đua do Bộ Tư pháp phát động không hiệu quả</t>
  </si>
  <si>
    <t>Tham gia các lớp tập huấn, bồi dưỡng, tọa đàm nghiệp vụ về thi đua, khen thưởng do Bộ Tư pháp tổ chức</t>
  </si>
  <si>
    <t>Tham gia không đầy đủ các lớp tập huấn, bồi dưỡng nghiệp vụ về thi đua, khen thưởng do Bộ Tư pháp tổ chức</t>
  </si>
  <si>
    <t>Bình xét các danh hiệu thi đua, hình thức khen thưởng không đúng quy định về tỷ lệ hoặc không đúng đối tượng, tiêu chuẩn theo quy định của Luật Thi đua, khen thưởng và các văn bản hướng dẫn thi hành</t>
  </si>
  <si>
    <t>Tổ chức tự chấm điểm đầy đủ các lĩnh vực, nhiệm vụ công tác nhưng có trường hợp không chính xác</t>
  </si>
  <si>
    <t>Báo cáo kết quả tự chấm điểm có đầy đủ xác nhận của Ủy ban nhân dân cấp tỉnh nhưng muộn hơn so với thời hạn quy định</t>
  </si>
  <si>
    <t>Có xảy ra sai phạm về công tác tư pháp tại cấp huyện, cấp xã</t>
  </si>
  <si>
    <t>Tổng số điểm chuẩn</t>
  </si>
  <si>
    <t>BẢNG  ĐIỂM TỰ CHẤM CHI TIẾT CỦA SỞ TƯ PHÁP TỈNH LÂM ĐỒNG NĂM 2023</t>
  </si>
  <si>
    <t>THỰC HIỆN CÁC NHIỆM VỤ TRỌNG TÂM CÔNG TÁC TƯ PHÁP NĂM 2023</t>
  </si>
  <si>
    <t>Thẩm định đạt từ 90% đến dưới 100% văn bản gửi đến đúng tiến độ</t>
  </si>
  <si>
    <t>Thẩm định đạt từ 80% đến dưới 90% văn bản gửi đến đúng tiến độ</t>
  </si>
  <si>
    <r>
      <t>Thẩm định đạt từ 90</t>
    </r>
    <r>
      <rPr>
        <b/>
        <i/>
        <sz val="12"/>
        <color theme="1"/>
        <rFont val="Times New Roman"/>
        <family val="1"/>
      </rPr>
      <t xml:space="preserve">% </t>
    </r>
    <r>
      <rPr>
        <i/>
        <sz val="12"/>
        <color theme="1"/>
        <rFont val="Times New Roman"/>
        <family val="1"/>
      </rPr>
      <t>đến dưới 100% văn bản gửi đến đúng tiến độ</t>
    </r>
  </si>
  <si>
    <t>Lập danh mục ban hành văn bản quy định chi tiết tiết luật, nghị quyết của Quốc hội, pháp lệnh, nghị quyết của Ủy ban thường vụ Quốc hội, lệnh, quyết định của Chủ tịch nước theo quy định tại khoản 3 Điều 28 Nghị định số 34/2016/NĐ-CP, được sửa đổi, bổ sung tại khoản 5 Điều 1 Nghị định số 154/2020/NĐ-CP</t>
  </si>
  <si>
    <t>Các trường hợp gửi chậm nhưng Sở Tư pháp đã trình trước thời hạn (nêu trên) thì gửi kèm theo tài liệu kiểm chứng là ảnh chụp màn hình máy tính thể hiện đã trình trên Trục liên thông văn bản quốc gia</t>
  </si>
  <si>
    <r>
      <t xml:space="preserve">Thực hiện chế độ báo cáo, gửi đúng tiến độ theo quy định hoặc </t>
    </r>
    <r>
      <rPr>
        <i/>
        <sz val="12"/>
        <color theme="1"/>
        <rFont val="Times New Roman"/>
        <family val="1"/>
      </rPr>
      <t>gửi chậm từ 01-03 ngày làm việc nhưng đã trình UBND cấp tỉnh trước thời hạn yêu cầu từ 10 ngày làm việc trở lên</t>
    </r>
  </si>
  <si>
    <r>
      <t xml:space="preserve">Thực hiện chế độ báo cáo, gửi chậm tiến độ từ 1- 3 ngày làm việc nhưng đã trình UBND cấp tỉnh trước thời hạn theo yêu cầu từ 5-9 ngày làm việc </t>
    </r>
    <r>
      <rPr>
        <sz val="12"/>
        <color theme="1"/>
        <rFont val="Times New Roman"/>
        <family val="1"/>
      </rPr>
      <t xml:space="preserve">hoặc </t>
    </r>
    <r>
      <rPr>
        <i/>
        <sz val="12"/>
        <color theme="1"/>
        <rFont val="Times New Roman"/>
        <family val="1"/>
      </rPr>
      <t>Gửi chậm từ 04-06 ngày làm việc nhưng đã trình UBND cấp tỉnh trước thời hạn yêu cầu từ 10 ngày làm việc trở lên</t>
    </r>
  </si>
  <si>
    <r>
      <t xml:space="preserve">Thực hiện chế độ báo cáo, gửi chậm tiến độ từ 4 -6 ngày làm việc nhưng đã trình UBND cấp tỉnh trước thời hạn yêu cầu từ 5-9 ngày làm việc </t>
    </r>
    <r>
      <rPr>
        <sz val="12"/>
        <color theme="1"/>
        <rFont val="Times New Roman"/>
        <family val="1"/>
      </rPr>
      <t xml:space="preserve">hoặc </t>
    </r>
    <r>
      <rPr>
        <i/>
        <sz val="12"/>
        <color theme="1"/>
        <rFont val="Times New Roman"/>
        <family val="1"/>
      </rPr>
      <t>Gửi chậm từ 07-09 ngày làm việc nhưng đã trình UBND cấp tỉnh trước thời hạn yêu cầu từ 10 ngày làm việc trở lên</t>
    </r>
  </si>
  <si>
    <r>
      <t xml:space="preserve">Thực hiện chế độ báo cáo, gửi chậm tiến độ từ 7 - 9 ngày làm việc nhưng đã trình UBND cấp tỉnh trước thời hạn yêu cầu từ 5-9 ngày làm việc trở lên </t>
    </r>
    <r>
      <rPr>
        <sz val="12"/>
        <color theme="1"/>
        <rFont val="Times New Roman"/>
        <family val="1"/>
      </rPr>
      <t xml:space="preserve">hoặc </t>
    </r>
    <r>
      <rPr>
        <i/>
        <sz val="12"/>
        <color theme="1"/>
        <rFont val="Times New Roman"/>
        <family val="1"/>
      </rPr>
      <t>Gửi chậm từ 10-12 ngày làm việc nhưng đã trình UBND cấp tỉnh trước thời hạn yêu cầu từ 10 ngày làm việc trở lên</t>
    </r>
  </si>
  <si>
    <r>
      <t xml:space="preserve">Thực hiện chế độ báo cáo, gửi chậm tiến độ từ 10 -12 ngày làm việc nhưng đã trình UBND cấp tỉnh trước thời hạn yêu cầu từ 5-9 ngày làm việc trở lên </t>
    </r>
    <r>
      <rPr>
        <sz val="12"/>
        <color theme="1"/>
        <rFont val="Times New Roman"/>
        <family val="1"/>
      </rPr>
      <t xml:space="preserve">hoặc </t>
    </r>
    <r>
      <rPr>
        <i/>
        <sz val="12"/>
        <color theme="1"/>
        <rFont val="Times New Roman"/>
        <family val="1"/>
      </rPr>
      <t>Gửi chậm từ 12 ngày làm việc trở lên nhưng đã trình UBND cấp tỉnh trước thời hạn yêu cầu từ 10 ngày làm việc trở lên</t>
    </r>
  </si>
  <si>
    <t>Thực hiện chế độ báo cáo, gửi chậm tiến độ từ 12 ngày làm việc trở lên nhưng đã trình UBND cấp tỉnh trước thời hạn yêu cầu từ 5-9 ngày làm việc trở lên</t>
  </si>
  <si>
    <t>Tham mưu kịp thời công bố Danh mục văn bản hết hiệu lực định kỳ hàng năm theo quy định</t>
  </si>
  <si>
    <t>Kịp thời công bố (chậm nhất ngày 31/01/2023)</t>
  </si>
  <si>
    <t>Công bố sau ngày 31/01/2023 đến ngày 31/3/2023</t>
  </si>
  <si>
    <t>Công bố sau ngày 31/3/2023</t>
  </si>
  <si>
    <t>Thực hiện nhiệm vụ quản lý nhà nước về kiểm tra, rà soát, hệ thống hóa văn bản QPPL gồm: công tác thể chế, cơ sở dữ liệu, công tác phối hợp, tổ chức, biên chế, kinh phí, tập huấn, hướng dẫn, kiểm tra, đôn đốc việc thực hiện nhiệm vụ này tại cấp huyện, cấp xã</t>
  </si>
  <si>
    <t>CÔNG TÁC PHỔ BIẾN, GIÁO DỤC PHÁP LUẬT, HÒA GIẢI Ở CƠ SỞ, CẤP XÃ ĐẠT CHUẨN TIẾP CẬN PHÁP LUẬT</t>
  </si>
  <si>
    <t>Hướng dẫn, chỉ đạo về phổ biến, giáo dục pháp luật (PBGDPL), hòa giải ở cơ sở, cấp xã đạt chuẩn tiếp cận pháp luật</t>
  </si>
  <si>
    <t>Ban hành văn bản hướng dẫn, chỉ đạo công tác phổ biến, giáo dục pháp luật (PBGDPL), hòa giải ở cơ sở, cấp xã đạt chuẩn tiếp cận pháp luật</t>
  </si>
  <si>
    <t>Tham mưu, tổ chức thực hiện các chương trình, đề án trọng tâm về công tác PBGDPL, tăng cường năng lực tiếp cận pháp luật của người dân năm 2023</t>
  </si>
  <si>
    <t>Tham mưu, tổ chức thực hiện có hiệu quả Đề án “Tổ chức truyền thông chính sách có tác động lớn đến xã hội trong quá trình xây dựng VBQPPL” năm 2023 (ban hành tại Quyết định số 407/QĐ-TTg ngày 30/3/2022 của Thủ tướng Chính phủ)</t>
  </si>
  <si>
    <t>Tham mưu Hội đồng phối hợp PBGDPL tỉnh ban hành văn bản chỉ đạo, hướng dẫn tổ chức truyền thông chính sách có tác động lớn đến xã hội trong quá trình xây dựng VBQPPL năm 2023 trên địa bàn</t>
  </si>
  <si>
    <t>Tham mưu Hội đồng phối hợp PBGDPL tỉnh tổ chức hoạt động truyền thông chính sách tại địa phương; có báo cáo kết quả việc thực hiện nhiệm vụ này</t>
  </si>
  <si>
    <t>Tham mưu, tổ chức thực hiện có hiệu quả Đề án “Tăng cường năng lực tiếp cận pháp luật của người dân” (ban hành tại Quyết định số 977/QĐ-TTg ngày 11/8/2022 của Thủ tướng Chính phủ)</t>
  </si>
  <si>
    <t>Triển khai đầy đủ (đạt 100%) nhiệm vụ giao Sở Tư pháp chủ trì tại Kế hoạch thực hiện Đề án đã được Ủy ban nhân dân cấp tỉnh phê duyệt (địa phương chưa ban hành Kế hoạch từ năm 2022 thì tính cả việc ban hành Kế hoạch tại chỉ tiêu này)</t>
  </si>
  <si>
    <t>Triển khai từ 80% đến dưới 100% nhiệm vụ được giao tại Kế hoạch</t>
  </si>
  <si>
    <t>Triển khai từ 60% đến dưới 80% nhiệm vụ được giao tại Kế hoạch</t>
  </si>
  <si>
    <t>Triển khai từ 50% đến dưới 60% nhiệm vụ được giao tại Kế hoạch</t>
  </si>
  <si>
    <t>Triển khai dưới 50% nhiệm vụ được giao tại Kế hoạch</t>
  </si>
  <si>
    <t>Tổ chức tổng kết Chương trình phối hợp số 162/CTPH-TANDTC-BTP ngày 08/4/2019 về PBGDPL và hòa giải ở cơ sở giữa Tòa án nhân dân tối cao và Bộ Tư pháp giai đoạn 2019-2023 (gửi Báo cáo về Bộ Tư pháp đúng yêu cầu về nội dung và thời hạn)</t>
  </si>
  <si>
    <t>Thực hiện nhiệm vụ của cơ quan thường trực Hội đồng phối hợp PBGDPL tỉnh, thành phố trực thuộc trung ương</t>
  </si>
  <si>
    <t>Tham mưu Hội đồng phối hợp PBGDPL tỉnh triển khai đầy đủ các văn bản hướng dẫn, chỉ đạo của Hội đồng phối hợp phổ biến, giáo dục pháp luật trung ương</t>
  </si>
  <si>
    <t>Tham mưu bố trí nguồn lực đáp ứng triển khai đầy đủ các hoạt động của Hội đồng phối hợp phổ biến, giáo dục pháp luật cấp tỉnh và thực hiện nhiệm vụ PBGDPL của Sở Tư pháp - Cơ quan Thường trực Hội đồng</t>
  </si>
  <si>
    <t>Tham mưu ban hành Kết luận kiểm tra của Hội đồng; triển khai, theo dõi kết luận kiểm tra và có báo cáo kết quả việc thực hiện kết luận kiểm tra</t>
  </si>
  <si>
    <t>Tổ chức triển khai Ngày Pháp luật Việt Nam năm 2023 theo hướng dẫn của Bộ</t>
  </si>
  <si>
    <t>Tư pháp và đặc thù của địa phương</t>
  </si>
  <si>
    <t>Ban hành văn bản hướng dẫn, chỉ đạo triển khai Ngày Pháp luật Việt Nam năm 2023 trên địa bàn tỉnh</t>
  </si>
  <si>
    <t>Có phối hợp tổ chức sự kiện hưởng ứng Ngày Pháp luật Việt Nam năm 2023 tại địa bàn cơ sở bằng các hình thức phù hợp</t>
  </si>
  <si>
    <t>Sở Tư pháp có tổ chức hoạt động hưởng ứng Ngày Pháp luật Việt Nam bằng hình thức phù hợp</t>
  </si>
  <si>
    <t>Thực hiện cập nhật đầy đủ danh sách báo cáo viên pháp luật, tuyên truyền viên pháp luật thuộc phạm vi quản lý lên Cổng/Trang thông tin điện tử phổ biến, giáo dục pháp luật của địa phương</t>
  </si>
  <si>
    <t>Có Cổng/Trang thông tin điện tử về PBGDPL</t>
  </si>
  <si>
    <t>Chủ trì tham mưu tổ chức các cuộc thi trực tuyến tìm hiểu pháp luật</t>
  </si>
  <si>
    <t>Tổ chức từ 02 cuộc thi trực tuyến tìm hiểu pháp luật trở lên</t>
  </si>
  <si>
    <t>Tổ chức 01 cuộc thi trực tuyến tìm hiểu pháp luật</t>
  </si>
  <si>
    <t>Có triển khai các hoạt động ứng dụng công nghệ thông tin, sử dụng mạng xã hội để phổ biến, giáo dục pháp luật</t>
  </si>
  <si>
    <t>Thực hiện phổ biến, giáo dục pháp luật từ 02 nền tảng mạng xã hội, ứng dụng công nghệ thông tin trở lên hoặc vừa thông qua ứng dụng công nghệ thông tin, vừa sử dụng mạng xã hội để phổ biến, giáo dục pháp luật</t>
  </si>
  <si>
    <t>Thực hiện phổ biến, giáo dục pháp luật trên 01 nền tảng mạng xã hội hoặc thông qua 01 ứng dụng công nghệ thông tin</t>
  </si>
  <si>
    <t>Triển khai thực hiện Luật Hòa giải ở cơ sở và các văn bản hướng dẫn thi hành</t>
  </si>
  <si>
    <t>Tổ chức tập huấn hoặc cung cấp tài liệu cho đội ngũ tập huấn viên cấp huyện/đội</t>
  </si>
  <si>
    <t>ngũ hòa giải viên ở cơ sở bằng bằng các hình thức phù hợp</t>
  </si>
  <si>
    <t>Kiểm tra công tác hòa giải ở cơ sở trên địa bàn</t>
  </si>
  <si>
    <t>-</t>
  </si>
  <si>
    <t>Tổ chức kiểm tra (bằng hình thức trực tiếp hoặc trực tuyến) việc thực hiện công tác hòa giải ở cơ sở tại Ủy ban nhân dân cấp huyện, cấp xã</t>
  </si>
  <si>
    <t>+ Tiến hành kiểm tra từ 20% đơn vị cấp huyện trở lên và từ 10% đơn vị cấp xã trở lên trên địa bàn[1]</t>
  </si>
  <si>
    <t>1.0</t>
  </si>
  <si>
    <t>+ Tiến hành kiểm tra từ 10% - dưới 20% đơn vị cấp huyện và từ 5% - dưới 10% đơn vị cấp xã trên địa bàn (bảo đảm tối thiểu 02 đơn vị cấp huyện và 10 đơn vị cấp xã)</t>
  </si>
  <si>
    <t>0.5</t>
  </si>
  <si>
    <t>+ Tiến hành kiểm tra dưới 10% đơn vị cấp huyện và dưới 5% đơn vị cấp xã trên địa bàn (bảo đảm tối thiểu 01 đơn vị cấp huyện và 05 đơn vị cấp xã)</t>
  </si>
  <si>
    <t>0.25</t>
  </si>
  <si>
    <t>+ Không tổ chức kiểm tra</t>
  </si>
  <si>
    <t>Ban hành Kết luận kiểm tra, theo dõi việc thực hiện Kết luận kiểm tra và có báo cáo về việc thực hiện kết quả kiểm tra năm 2023</t>
  </si>
  <si>
    <t>+ Ban hành Kết luận kiểm tra, theo dõi việc thực hiện Kết luận kiểm tra</t>
  </si>
  <si>
    <t>+ Báo cáo về việc thực hiện kết quả kiểm tra công tác HGCS năm 2023 (báo cáo riêng hoặc lồng ghép trong báo cáo kết quả kiểm tra công tác tư pháp của Sở Tư pháp)</t>
  </si>
  <si>
    <t>Tổ chức tổng kết 10 năm thực hiện Luật Hòa giải ở cơ sở bằng hình thức phù hợp</t>
  </si>
  <si>
    <t>Chủ trì, tham mưu tổ chức tổng kết 10 năm thực hiện Luật Hòa giải ở cơ sở</t>
  </si>
  <si>
    <t>Ban hành Báo cáo tổng kết theo đúng hướng dẫn của Bộ Tư pháp (đúng yêu cầu về nội dung và thời hạn gửi Báo cáo)</t>
  </si>
  <si>
    <t>Tham mưu Ủy ban nhân dân cấp tỉnh cử đội thi tham gia Hội thi hòa giải viên giỏi toàn quốc lần thứ IV theo hướng dẫn của Bộ Tư pháp (đúng yêu cầu về số lượng, thành phần)</t>
  </si>
  <si>
    <t>Công tác đánh giá, công nhận cấp xã, cấp huyện đạt chuẩn tiếp cận pháp luật</t>
  </si>
  <si>
    <r>
      <t xml:space="preserve">Tổ chức kiểm tra kết quả đánh giá, công nhận xã, phường, thị trấn đạt chuẩn tiếp cận pháp luật năm 2022 trên địa bàn </t>
    </r>
    <r>
      <rPr>
        <sz val="12"/>
        <color theme="1"/>
        <rFont val="Times New Roman"/>
        <family val="1"/>
      </rPr>
      <t>(bằng hình thức trực tiếp hoặc trực tuyến)</t>
    </r>
  </si>
  <si>
    <t>+ Tiến hành kiểm tra từ 20% đơn vị cấp huyện trở lên và từ 10% đơn vị cấp xã trở lên trên địa bàn[2]</t>
  </si>
  <si>
    <t>1.25</t>
  </si>
  <si>
    <t>0.75</t>
  </si>
  <si>
    <t>Giải đáp khó khăn, vướng mắc cho địa phương trong việc triển khai thực hiện các tiêu chí, chỉ tiêu, đánh giá, công nhận cấp xã đạt chuẩn tiếp cận pháp luật bằng hình thức phù hợp (nếu có)</t>
  </si>
  <si>
    <t>Có Báo cáo kết quả thực hiện nhiệm vụ đánh giá, công nhận xã, phường, thị trấn đạt chuẩn tiếp cận pháp luật năm 2022</t>
  </si>
  <si>
    <t>Báo cáo trước ngày 20/02/2023</t>
  </si>
  <si>
    <t>Báo cáo từ ngày 20/02/2023 đến ngày 28/2/2023</t>
  </si>
  <si>
    <t>Báo cáo từ ngày 01/3/2023 đến ngày 10/3/2023</t>
  </si>
  <si>
    <t>Báo cáo từ ngày 11/3/2023 đến ngày 20/3/2023</t>
  </si>
  <si>
    <t>Báo cáo sau ngày 20/3/2023 hoặc không có báo cáo</t>
  </si>
  <si>
    <t>Có hướng dẫn, chỉ đạo (lồng ghép hoặc riêng) mô hình điển hình về phổ biến, giáo dục pháp luật, hòa giải ở cơ sở theo hướng dẫn của Bộ Tư pháp tại Quyết định số 1723/QĐ-BTP ngày 15/8/2022</t>
  </si>
  <si>
    <t>Xây dựng Kế hoạch kiểm tra công tác phối hợp TGPL trong hoạt động tố tụng tại địa phương và tổ chức kiểm tra theo đúng tiến độ của Kế hoạch</t>
  </si>
  <si>
    <t>Trợ giúp viên pháp lý hoàn thành chỉ tiêu vụ việc tham gia tố tụng năm 2023 tại Công văn số 5282/BTP-TGPL ngày 29/12/2022. Trong đó:</t>
  </si>
  <si>
    <t>100% số trợ giúp viên pháp lý đạt chỉ tiêu tham gia tố tụng trong đó có dưới 50% tổng số trợ giúp viên pháp lý của Trung tâm đạt chỉ tiêu từ khá trở lên</t>
  </si>
  <si>
    <t>Có khiếu nại về vụ việc trợ giúp pháp lý từ người được trợ giúp pháp lý theo đúng quy định của pháp luật.</t>
  </si>
  <si>
    <t>Thẩm định, đánh giá chất lượng vụ việc trợ giúp pháp lý theo quy định tại Thông tư số 03/2021/TT-BTP</t>
  </si>
  <si>
    <t>Thực hiện thẩm định chất lượng vụ việc, đánh giá hiệu quả vụ việc trợ giúp pháp lý tham gia tố tụng để xác định vụ việc trợ giúp pháp lý tham gia tố tụng thành công theo quy định</t>
  </si>
  <si>
    <t>Đánh giá chất lượng vụ việc trợ giúp pháp lý theo quy định</t>
  </si>
  <si>
    <t>Ban hành Kế hoạch đánh giá chất lượng vụ việc trợ giúp pháp lý</t>
  </si>
  <si>
    <t>Thực hiện đánh giá chất lượng vụ việc trợ giúp pháp lý Kế hoạch</t>
  </si>
  <si>
    <r>
      <t xml:space="preserve">Không thực hiện đánh giá và quản lý chất lượng vụ việc trợ giúp pháp lý theo quy định tại Thông tư số </t>
    </r>
    <r>
      <rPr>
        <sz val="12"/>
        <color theme="1"/>
        <rFont val="Times New Roman"/>
        <family val="1"/>
      </rPr>
      <t>03/2021/TT-BTP</t>
    </r>
  </si>
  <si>
    <t>Sử dụng Hệ thống quản lý tổ chức và hoạt động trợ giúp pháp lý để tổng hợp số liệu, thống kê phục vụ công tác báo cáo, thống kê theo quy định</t>
  </si>
  <si>
    <t>Số liệu vụ việc trợ giúp pháp lý cập nhật trên Hệ thống và số liệu Báo cáo chính thức gửi về Bộ chênh lệch từ 10% đến dưới 20%, trong đó dữ liệu nhập có đầy đủ hồ sơ và thông tin vụ việc tham gia tố tụng hiệu quả, thành công, đánh giá chất lượng, thẩm định chất lượng (nếu có)</t>
  </si>
  <si>
    <t>Không thực hiện cập nhật, đăng tải danh sách tổ chức thực hiện trợ giúp pháp lý, người thực hiện trợ giúp pháp lý trên địa bàn</t>
  </si>
  <si>
    <t>Tiếp tục chỉ đạo triển khai thực hiện Thông tư số 01/2022/TT-BTP ngày 04/01/2022 của Bộ trưởng Bộ Tư pháp quy định chi tiết một số điều và biện pháp thi hành Nghị định số 87/2020/NĐ-CP ngày 28/7/2020 của Chính phủ quy định về Cơ sở dữ liệu hộ tịch điện tử, đăng ký hộ tịch trực tuyến; Quyết định số 2228/QĐ-BTP ngày 14/10/2022 về việc công bố thủ tục hành chính mới ban hành; thủ tục hành chính được sửa đổi, bổ sung trong lĩnh vực hộ tịch thực hiện tại cơ quan đăng ký hộ tịch trong nước thuộc phạm vi chức năng quản lý của Bộ Tư pháp” (quán triệt, tuyên truyền, chỉ đạo, có các văn bản hướng dẫn thực hiện Thông tư, Quyết định, có Quyết định ban hành danh mục TTHC).</t>
  </si>
  <si>
    <t>Tiếp tục triển khai thực hiện các nhiệm vụ trong lĩnh vực hộ tịch được giao theo Quyết định số 06/QĐ-TTg ngày 06/01/2022 của Thủ tướng Chính phủ phê duyệt Đề án “Phát triển ứng dụng dữ liệu về dân cư, định danh và xác thực điện tử phục vụ chuyển đổi số quốc gia giai đoạn 2022 - 2025, tầm nhìn đến năm 2030”, Quyết định số 149/QĐ-BTP ngày 28/1/2022, Quyết định số 148/QĐ-BTP ngày 09/2/2023 của Bộ trưởng Bộ Tư pháp ban hành Kế hoạch hành động thực hiện Quyết định số 06/QĐ-TTg ngày 06/01/2022 của Thủ tướng Chính phủ bảo đảm đúng tiến độ.</t>
  </si>
  <si>
    <t>Chủ động xử lý thông tin báo chí, phối hợp thực hiện công tác báo cáo kịp thời, đúng thời hạn theo yêu cầu</t>
  </si>
  <si>
    <t>Không để xảy ra tình trạng khiếu nại, tố cáo (có cơ sở) của người dân liên quan đến vấn đề quốc tịch trong phạm vi quản lý</t>
  </si>
  <si>
    <t>Triển khai đầy đủ, đúng thời hạn các nhiệm vụ theo yêu cầu của Bộ Tư pháp để thực hiện Quyết định số 402/QĐ-TTg ngày 20/3/2020 của Thủ tướng Chính phủ ban hành Kế hoạch triển khai Thỏa thuận toàn cầu về di cư hợp pháp, an toàn và trật tự của Liên hợp quốc</t>
  </si>
  <si>
    <t>Thực hiện nhiệm vụ quản lý nhà nước trong lĩnh vực chứng thực tại địa phương</t>
  </si>
  <si>
    <t>Triển khai thực hiện chứng thực bản sao điện tử từ bản chính theo quy định tại Điều 10 Nghị định số 45/2020/NĐ-CP ngày 08/4/2020 của Chính phủ về thực hiện thủ tục hành chính trên môi trường điện tử</t>
  </si>
  <si>
    <t>Không có phản ánh, kiến nghị của báo chí, công dân (có cơ sở) về thái độ tiếp công dân không đúng mực, biểu hiện sách nhiễu, phiền hà</t>
  </si>
  <si>
    <t>Chủ động xử lý thông tin báo chí kịp thời (nếu có)</t>
  </si>
  <si>
    <t>Thực hiện đầy đủ và đảm bảo đúng quy định về quy trình tiếp nhận, kiểm tra và chuyển hồ sơ đề nghị cấp, cấp lại Chứng chỉ hành nghề luật sư theo quy định của Luật Luật sư, Nghị định số 137/2018/NĐ-CP và hướng dẫn của Bộ Tư pháp.</t>
  </si>
  <si>
    <t>Thực hiện tổng kết, đánh giá thực tiễn thi hành Luật Luật sư và có báo cáo tổng kết thi hành Luật Luật sư gửi về Bộ Tư pháp đúng thời hạn.</t>
  </si>
  <si>
    <t>Thực hiện đầy đủ quy định về đăng ký hoạt động của tổ chức hành nghề luật sư, luật sư hành nghề với tư cách cá nhân tại địa phương và có văn bản thông báo Bộ Tư pháp về việc đăng ký hoạt động.</t>
  </si>
  <si>
    <t>Thực hiện công tác tham mưu cho UBND cấp tỉnh, phối hợp với các sở, ngành địa phương theo dõi tình hình đăng ký và quản lý hoạt động đối với ngành nghề tư vấn pháp luật, dịch vụ pháp lý và có văn bản thông báo Bộ Tư pháp về việc đăng ký; báo cáo theo yêu cầu của Bộ Tư pháp.</t>
  </si>
  <si>
    <t>Giải quyết 100% các khiếu nại, tố cáo (nếu có) hoặc không phát sinh khiếu nại, tố cáo về tổ chức, hoạt động của Đoàn luật sư, tổ chức hành nghề luật sư tại địa phương.</t>
  </si>
  <si>
    <t>Tham mưu giúp UBND cấp tỉnh tổ chức thực hiện hiệu quả kế hoạch triển khai kết luận số 69-KL/TW ngày 24/02/2020 của Ban Bí thư về việc tiếp tục thực hiện Chỉ thị số 33-CT/TW ngày 30/3/2009 của Ban Bí thư về tăng cường sự lãnh đạo của Đảng đối với tổ chức và hoạt động của luật sư và có báo cáo gửi về Bộ Tư pháp về kết quả thực hiện.</t>
  </si>
  <si>
    <t>Thực hiện các giải pháp khác để quản lý hiệu quả hoạt động hành nghề luật sư tại địa phương và có giải pháp hỗ trợ sự phát triển nghề luật sư tại địa phương.</t>
  </si>
  <si>
    <t>Tham mưu giúp UBND cấp tỉnh tiếp tục thực hiện có hiệu quả Nghị định số 77/2008/NĐ-CP của Chính phủ về tư vấn pháp luật, trong đó, tập trung triển khai biện pháp hỗ trợ phát triển tổ chức, hoạt động tư vấn pháp luật tại địa phương và thực hiện các nhiệm vụ khác theo thẩm quyền.</t>
  </si>
  <si>
    <t>Xây dựng và triển khai Đề án tăng cường quản lý nhà nước trong hoạt động công chứng tại địa phương</t>
  </si>
  <si>
    <t>Cập nhật thông tin lên phần mềm quản lý tổ chức hành nghề công chứng</t>
  </si>
  <si>
    <t>Chấp hành chế độ và yêu cầu của Bộ Tư pháp/Cục Bổ trợ tư pháp về báo cáo, xử lý thông tin báo chí, giải quyết khiếu nại, tố cáo về tổ chức và hoạt động công chứng</t>
  </si>
  <si>
    <t>Tham mưu giúp Ủy ban nhân dân cấp tỉnh thực hiện các nội dung quản lý nhà nước khác về hoạt động công chứng tại địa phương</t>
  </si>
  <si>
    <t>Tham mưu giúp UBND cấp tỉnh tổ chức thực hiện Kế hoạch triển khai Nghị định số 08/2020/NĐ-CP</t>
  </si>
  <si>
    <t>Chấp hành chế độ báo cáo và yêu cầu của Bộ Tư pháp/Cục Bổ trợ tư pháp về báo cáo, xử lý thông tin báo chí, giải quyết khiếu nại, tố cáo về tổ chức và hoạt động thừa phát lại</t>
  </si>
  <si>
    <t>Lĩnh vực đấu giá tài sản, trọng tài thương mại, quản tài viên, hòa giải thương mại</t>
  </si>
  <si>
    <t>Tham mưu giúp UBND tăng cường kiểm tra, thanh tra trong việc lựa chọn tổ chức đấu giá tài sản theo Thông tư số 02/2022/TT-BTP ngày 08/02/2022 của Bộ trưởng Bộ Tư pháp hướng dẫn lựa chọn tổ chức đấu giá tài sản.</t>
  </si>
  <si>
    <t>Giúp UBND thực hiện có hiệu quả việc quản lý nhà nước đối với các lĩnh vực đấu giá tài sản, Quản tài viên, doanh nghiệp hành nghề quản lý, thanh lý tài sản, trọng tài, hòa giải thương mại (nếu có).</t>
  </si>
  <si>
    <t>Thực hiện nghiêm túc các hướng dẫn, chỉ đạo của Bộ Tư pháp về hoạt động đấu giá tài sản, Quản tài viên, doanh nghiệp hành nghề quản lý, thanh lý tài sản, trọng tài, hòa giải thương mại (nếu có) tại địa phương.</t>
  </si>
  <si>
    <t>- Công bố, cập nhật danh sách đội ngũ đấu giá viên, tổ chức đấu giá tài sản trên trang thông tin điện tử của Sở Tư pháp tỉnh, thành phố trực thuộc Trung ương và gửi cho Bộ Tư pháp;</t>
  </si>
  <si>
    <t>- Công bố, cập nhật danh sách quản tài viên, doanh nghiệp hành nghề quản lý, thanh lý tài sản và gửi danh sách Quản tài viên, doanh nghiệp hành nghề quản lý, thanh lý tài sản cho Bộ Tư pháp công bố (nếu có);</t>
  </si>
  <si>
    <t>- Công bố, cập nhật danh sách hòa giải viên thương mại vụ việc, danh sách tổ chức hòa giải thương mại, Trung tâm trọng tài, Chi nhánh, Văn phòng đại diện của Trung tâm trọng tài, Chi nhánh, Văn phòng đại diện của Tổ chức trọng tài nước ngoài tại địa phương (nếu có); đề xuất giải pháp phát triển hoạt động hòa giải thương mại, trọng tài tại địa phương (nếu có).</t>
  </si>
  <si>
    <t>1</t>
  </si>
  <si>
    <t>Chấp hành chế độ báo cáo, xử lý thông tin báo chí, giải quyết khiếu nại, tố cáo về tổ chức và hoạt động đấu giá tài sản, Quản tài viên, doanh nghiệp hành nghề quản lý, thanh lý tài sản, trọng tài, hòa giải thương mại (nếu có) tại địa phương.</t>
  </si>
  <si>
    <t>Lĩnh vực thanh tra bổ trợ tư pháp và quản lý giám định tư pháp</t>
  </si>
  <si>
    <t>Tiến hành tổng kết Đề án tiếp tục đổi mới và nâng cao hiệu quả hoạt động giám định tư pháp (ban hành kèm theo Quyết định số 250/QĐ-TTg ngày 28/02/2018 của Thủ tướng Chính phủ) và đề xuất giải pháp, tích cực tham gia có chất lượng đối với việc xây dựng văn bản, đề án về giám định tư pháp trong giai đoạn tiếp theo.</t>
  </si>
  <si>
    <t>- Tham mưu các biện pháp kịp thời giải quyết các khó khăn, vướng mắc trong công tác giám định tư pháp; tăng cường, bảo đảm thông tin, phối hợp với các sở, ngành, cơ quan chuyên môn và cơ quan tiến hành tố tụng cùng cấp trong tổ chức, hoạt động, quản lý giám định tư pháp tại địa phương.</t>
  </si>
  <si>
    <t>- Tham mưu, giúp UBND cấp tỉnh đánh giá công tác giám định tư pháp tại địa phương; đề xuất, kiến nghị cấp có thẩm quyền tôn vinh, khen thưởng tổ chức, cá nhân có đóng góp tích cực trong hoạt động giám định tư pháp tại địa phương.</t>
  </si>
  <si>
    <t>- Rà soát, củng cố phát triển đội ngũ giám định viên tư pháp, người, tổ chức giám định tư pháp theo vụ việc trên cơ sở số liệu thống kê, nhu cầu thực tiễn của hoạt động tố tụng tại địa phương;</t>
  </si>
  <si>
    <t>- Tổ chức bồi dưỡng kiến thức pháp luật cho đội ngũ giám định viên tư pháp và người tiến hành tố tụng tại địa phương.</t>
  </si>
  <si>
    <t>Kiểm tra, thanh tra tình hình tổ chức, hoạt động, quản lý nhà nước ở địa phương; kiểm tra việc thực hiện trách nhiệm về giám định tư pháp của các cơ quan tiến hành tố tụng ở địa phương.</t>
  </si>
  <si>
    <t>0,5</t>
  </si>
  <si>
    <t>Báo cáo về tổ chức, hoạt động và quản lý giám định tư pháp tại địa phương.</t>
  </si>
  <si>
    <t>Trường hợp địa phương gộp chung phần Báo cáo về giám định tư pháp vào Báo cáo công tác tư pháp gửi Bộ Tư pháp thì cần bảo đảm các thông tin, số liệu, đánh giá với các nội dung chính như sau: (1) tình hình tổ chức và hoạt động giám định tư pháp; (2) công tác quản lý nhà nước về giám định tư pháp; (3) khó khăn, vướng mắc về tổ chức, hoạt động, quản lý giám định tư pháp, đề xuất, kiến nghị (Gửi kèm theo phụ lục số liệu cụ thể về tổ chức, hoạt động và quản lý giám định tư pháp tại địa phương).</t>
  </si>
  <si>
    <t>Kiểm tra về công tác quản lý xử lý vi phạm hành chính hoặc trong từng lĩnh vực trọng tâm</t>
  </si>
  <si>
    <t>Không thực hiện phổ biến pháp luật, hướng dẫn, tập huấn, bồi dưỡng nghiệp vụ về xử lý vi phạm hành chính</t>
  </si>
  <si>
    <t>Ban hành báo cáo có số liệu đầy đủ, chính xác theo quy định</t>
  </si>
  <si>
    <t>Ban hành báo cáo có số liệu không đầy đủ, chính xác theo quy định</t>
  </si>
  <si>
    <t>Báo cáo đúng thời hạn</t>
  </si>
  <si>
    <t>Ban hành báo cáo kịp thời (trước ngày 22/12/2022) và có số liệu đầy đủ, chính xác theo quy định</t>
  </si>
  <si>
    <t>Ban hành báo cáo không kịp thời (từ ngày 22/12/2022 trở đi) hoặc số liệu không đầy đủ, không chính xác theo quy định</t>
  </si>
  <si>
    <t>Tham mưu cho UBND cấp tỉnh ban hành kế hoạch theo dõi tình hình thi hành pháp luật năm 2023</t>
  </si>
  <si>
    <t>Ban hành Kế hoạch trước ngày 30/01/2023</t>
  </si>
  <si>
    <t>Ban hành Kế hoạch từ ngày 30/01/2023 trở đi</t>
  </si>
  <si>
    <t>Tham mưu UBND cấp tỉnh thực hiện báo cáo công tác theo dõi tình hình thi hành pháp luật năm 2022</t>
  </si>
  <si>
    <t>Ban hành báo cáo kịp thời (trước ngày 11/12/2022) và có số liệu đầy đủ theo quy định</t>
  </si>
  <si>
    <t>Ban hành báo cáo không kịp thời (từ ngày 11/12/2022 trở đi) hoặc số liệu không đầy đủ theo quy định</t>
  </si>
  <si>
    <t>Ban hành Kế hoạch Ứng dụng công nghệ thông tin trong hoạt động của Sở Tư pháp năm 2023</t>
  </si>
  <si>
    <t>Cập nhật văn bản trên Cơ sở dữ liệu quốc gia về pháp luật theo quy định tại Nghị định số 52/2015/NĐ-CP</t>
  </si>
  <si>
    <t>Có cập nhật văn bản nhưng không đảm bảo đầy đủ các trường thông tin theo quy định tại Điều 3 và Điều 14 Nghị định số 52/2015/NĐ-CP</t>
  </si>
  <si>
    <t>Rà soát, cập nhật bổ sung đầy đủ văn bản và hiệu lực toàn bộ các văn bản QPPL được ban hành trong năm 2023</t>
  </si>
  <si>
    <t>Rà soát, cập nhật bổ sung văn bản và hiệu lực các văn bản QPPL được ban hành trong năm 2023 nhưng chưa đầy đủ</t>
  </si>
  <si>
    <t>Rà soát, cập nhật bổ sung đầy đủ văn bản và hiệu lực toàn bộ các văn bản QPPL theo Quyết định công bố danh mục văn bản QPPL hết hiệu lực, ngưng hiệu lực của Hội đồng nhân dân, Ủy ban nhân dân cấp tỉnh/ thành phố trực thuộc Trung ương năm 2022</t>
  </si>
  <si>
    <t>Rà soát, cập nhật bổ sung văn bản và hiệu lực các văn bản QPPL theo Quyết định công bố danh mục văn bản QPPL hết hiệu lực, ngưng hiệu lực của Hội đồng nhân dân, Ủy ban nhân dân cấp tỉnh/ thành phố trực thuộc Trung ương năm 2022 nhưng chưa đầy đủ</t>
  </si>
  <si>
    <t>Tham mưu cho UBND tỉnh ban hành Kế hoạch triển khai thực hiện công tác bồi thường hoặc lồng ghép vào kế hoạch công tác tư pháp trên địa bàn tỉnh theo thẩm quyền bảo đảm đầy đủ, đúng nội dung theo quy định của Luật TNBTCNN và các văn bản hướng dẫn thi hành; thực hiện sơ kết 05 năm thi hành Luật TNBTCNN theo Quyết định số 1983/QĐ-BTP ngày 07/10/2022 của Bộ Tư pháp ban hành Kế hoạch sơ kết 05 năm thi hành Luật Trách nhiệm bồi thường của Nhà nước</t>
  </si>
  <si>
    <t>Không tham mưu cho UBND tỉnh ban hành Kế hoạch triển khai thực hiện công tác bồi thường nhà nước; Không thực hiện sơ kết 05 năm thi hành Luật TNBTCNN theo Quyết định số 1983/QĐ-BTP ngày 07/10/2022 của Bộ Tư pháp ban hành Kế hoạch sơ kết 05 năm thi hành Luật Trách nhiệm bồi thường của Nhà nước</t>
  </si>
  <si>
    <t>Công tác tuyên truyền, phổ biến, giáo dục pháp luật về trách nhiệm bồi thường nhà nước; bồi dưỡng kỹ năng, nghiệp vụ công tác bồi thường nhà nước tại địa phương</t>
  </si>
  <si>
    <t>Tổ chức tuyên truyền, phổ biến, giáo dục pháp luật về trách nhiệm bồi thường nhà nước; bồi dưỡng kỹ năng, nghiệp vụ công tác bồi thường nhà nước tại địa phương</t>
  </si>
  <si>
    <t>Không thực hiện hướng dẫn nghiệp vụ công tác bồi thường nhà nước tại địa phương khi phát sinh yêu cầu</t>
  </si>
  <si>
    <t>Thực hiện theo dõi, đôn đốc công tác bồi thường nhà nước theo quy định của pháp luật</t>
  </si>
  <si>
    <t>Thực hiện đầy đủ và kịp thời việc theo dõi, đôn đốc công tác bồi thường nhà nước theo quy định của pháp luật; lập danh mục vụ việc giải quyết bồi thường việc giải quyết bồi thường hằng năm và thực hiện Nghị quyết 134/2020/QH14 của Quốc hội khóa XIV</t>
  </si>
  <si>
    <t>Không thực hiện hoặc thực hiện không đầy đủ việc theo dõi, đôn đốc công tác bồi thường theo quy định của pháp luật; không thực hiện việc lập danh mục vụ việc giải quyết bồi thường hằng năm và thực hiện Nghị quyết 134/2020/QH14 của Quốc hội khóa XIV</t>
  </si>
  <si>
    <t>Thực hiện đầy đủ việc kiểm tra (định kỳ, đột xuất) công tác bồi thường nhà nước thuộc phạm vi quản lý hoặc lồng ghép kiểm tra công tác bồi thường nhà nước (thực hiện riêng hoặc lồng ghép) trong hoạt động kiểm tra công tác tư pháp và công tác thanh tra, giải quyết khiếu nại, tố cáo và xử lý vi phạm trong công tác bồi thường nhà nước</t>
  </si>
  <si>
    <t>Không thực hiện hoặc thực hiện không đầy đủ việc kiểm tra (định kỳ, đột xuất) công tác bồi thường nhà nước</t>
  </si>
  <si>
    <t>Tham gia giải quyết bồi thường đối với các vụ việc giải quyết bồi thường của cơ quan thuộc phạm vi quản lý của địa phương mình theo quy định của pháp luật về bồi thường nhà nước</t>
  </si>
  <si>
    <t>Chủ động, tích cực phối hợp với các cơ quan, tổ chức có liên quan tại địa phương thực hiện công tác bồi thường nhà nước thông qua hình thức họp liên ngành hoặc trao đổi bằng văn bản khi có phát sinh nội dung cần phối hợp theo quy định của pháp luật; Cử đại diện tham gia xác minh thiệt hại (khi có yêu cầu), cử đại diện tham gia thương lượng đúng quy định pháp luật</t>
  </si>
  <si>
    <t>Không thực hiện việc phối hợp với các cơ quan, tổ chức có liên quan tại địa phương thực hiện công tác bồi thường nhà nước thông qua hình thức họp liên ngành hoặc trao đổi bằng văn bản khi có phát sinh nội dung cần phối hợp theo quy định của pháp luật; Không cử đại diện tham gia xác minh thiệt hại (khi có yêu cầu), không cử đại diện tham gia thương lượng đúng quy định pháp luật</t>
  </si>
  <si>
    <t>Tham mưu giúp Uỷ ban nhân dân tỉnh thực hiện nhiệm vụ quản lý Nhà nước về Lý lịch tư pháp tại địa phương</t>
  </si>
  <si>
    <t>Thực hiện việc tiếp nhận từ 50% đến dưới 80% thông tin do các cơ quan, tổ chức có liên quan và Trung tâm Lý lịch tư pháp quốc gia cung cấp</t>
  </si>
  <si>
    <t>Thực hiện việc tiếp nhận dưới 50% thông tin do các cơ quan các cơ quan, tổ chức có liên quan và Trung tâm Lý lịch tư pháp quốc gia cung cấp</t>
  </si>
  <si>
    <t>Thực hiện từ 50% đến dưới 80% việc lập lý lịch tư pháp và cập nhật thông tin lý lịch tư pháp bổ sung vào Phần mềm quản lý lý lịch tư pháp của Sở Tư pháp</t>
  </si>
  <si>
    <t>Thực hiện dưới 50% việc lập lý lịch tư pháp và cập nhật thông tin lý lịch tư pháp bổ sung vào Phần mềm quản lý lý lịch tư pháp của Sở Tư pháp</t>
  </si>
  <si>
    <t>Thực hiện việc cung cấp bản lý lịch tư pháp lập được cho Trung tâm Lý lịch tư pháp quốc gia đúng thời hạn quy định</t>
  </si>
  <si>
    <t>Thực hiện cung cấp từ 80% trở lên bản lý lịch tư pháp lập được cho Trung tâm Lý lịch tư pháp quốc gia</t>
  </si>
  <si>
    <t>Thực hiện cung cấp từ 50% đến 80% trở lên bản lý lịch tư pháp lập được cho Trung tâm Lý lịch tư pháp quốc gia</t>
  </si>
  <si>
    <t>Thực hiện cung cấp dưới 50% bản lý lịch tư pháp lập được cho Trung tâm Lý lịch tư pháp quốc gia</t>
  </si>
  <si>
    <t>Thực hiện cung cấp từ 80% trở lên thông tin lý lịch tư pháp bổ sung cập nhật được cho Trung tâm Lý lịch tư pháp quốc gia</t>
  </si>
  <si>
    <t>đ</t>
  </si>
  <si>
    <t>Trả lời đúng quy định, thời hạn đối với công văn rà soát thông tin lý lịch tư pháp của Trung tâm Lý lịch tư pháp quốc gia</t>
  </si>
  <si>
    <t>Trả lời không đúng quy định, thời hạn đối với công văn rà soát thông tin lý lịch tư pháp của Trung tâm Lý lịch tư pháp quốc gia</t>
  </si>
  <si>
    <r>
      <t xml:space="preserve">Tỷ lệ bản LLTP do Trung tâm Lý lịch tư pháp quốc gia kiểm tra, xử lý trong năm 2023 có sai sót </t>
    </r>
    <r>
      <rPr>
        <b/>
        <sz val="12"/>
        <color theme="1"/>
        <rFont val="Times New Roman"/>
        <family val="1"/>
      </rPr>
      <t>dưới 1%</t>
    </r>
  </si>
  <si>
    <r>
      <t xml:space="preserve">Tỷ lệ bản LLTP do Trung tâm Lý lịch tư pháp quốc gia kiểm tra, xử lý trong năm 2023 có sai sót </t>
    </r>
    <r>
      <rPr>
        <b/>
        <i/>
        <sz val="12"/>
        <color theme="1"/>
        <rFont val="Times New Roman"/>
        <family val="1"/>
      </rPr>
      <t>từ 1% đến dưới 5%</t>
    </r>
  </si>
  <si>
    <r>
      <t xml:space="preserve">Tỷ lệ bản LLTP do Trung tâm Lý lịch tư pháp quốc gia kiểm tra, xử lý trong năm 2023 có sai sót </t>
    </r>
    <r>
      <rPr>
        <b/>
        <i/>
        <sz val="12"/>
        <color theme="1"/>
        <rFont val="Times New Roman"/>
        <family val="1"/>
      </rPr>
      <t>từ 5% đến dưới 10%</t>
    </r>
  </si>
  <si>
    <r>
      <t xml:space="preserve">Tỷ lệ bản LLTP do Trung tâm Lý lịch tư pháp quốc gia kiểm tra, xử lý trong năm 2023 có sai sót </t>
    </r>
    <r>
      <rPr>
        <b/>
        <i/>
        <sz val="12"/>
        <color theme="1"/>
        <rFont val="Times New Roman"/>
        <family val="1"/>
      </rPr>
      <t>từ 10% trở lên</t>
    </r>
  </si>
  <si>
    <t>Xây dựng và ban hành kế hoạch thanh tra năm 2023</t>
  </si>
  <si>
    <t>Triển khai thực hiện 100% các cuộc thanh tra hành chính theo Kế hoạch</t>
  </si>
  <si>
    <t>Triển khai thực hiện từ 50% đến dưới 100% các cuộc thanh tra hành chính theo Kế hoạch</t>
  </si>
  <si>
    <t>Triển khai thực hiện dưới 50% các cuộc thanh tra hành chính theo Kế hoạch</t>
  </si>
  <si>
    <t>Không triển khai thực hiện các cuộc thanh tra hành chính theo Kế hoạch</t>
  </si>
  <si>
    <t>Triển khai thực hiện 100% các cuộc thanh tra chuyên ngành theo Kế hoạch</t>
  </si>
  <si>
    <t>Triển khai thực hiện từ 50% đến dưới 100% các cuộc thanh tra chuyên ngành theo Kế hoạch</t>
  </si>
  <si>
    <t>Triển khai thực hiện dưới 50% các cuộc thanh tra chuyên ngành theo Kế hoạch</t>
  </si>
  <si>
    <t>Không triển khai thực hiện các cuộc thanh tra chuyên ngành theo Kế hoạch</t>
  </si>
  <si>
    <t>Thực hiện các biện pháp phòng ngừa tham nhũng trong cơ quan, tổ chức, đơn vị (thực hiện công khai, minh bạch; kiểm soát xung đột lợi ích; ban hành, thực hiện định mức, tiêu chuẩn, chế độ; thực hiện quy tắc ứng xử; thực hiện chuyển đổi vị trí công tác; thực hiện cải cách hành chính, ứng dụng khoa học công nghệ trong quản lý và thanh toán không dùng tiền mặt; thực hiện quy định về trách nhiệm của người đứng đầu)</t>
  </si>
  <si>
    <t>Triển khai thực hiện “Bộ tiêu chí theo dõi tình hình thực hiện việc nuôi con nuôi trong nước” được ban hành tại Công văn số 4090/BTP-CCN ngày 20/10/2022 của Bộ Tư pháp.</t>
  </si>
  <si>
    <t>Không triển khai thực hiện “Bộ tiêu chí theo dõi tình hình thực hiện việc nuôi con nuôi trong nước” được ban hành tại Công văn số 4090/BTP-CCN ngày 20/10/2022 của Bộ Tư pháp</t>
  </si>
  <si>
    <t>Tham gia xây dựng, triển khai thực hiện có hiệu quả các văn bản, đề án về nuôi con nuôi</t>
  </si>
  <si>
    <t>Tham gia xây dựng các văn bản, đề án trong lĩnh vực nuôi con nuôi</t>
  </si>
  <si>
    <t>Tham gia các hội nghị, hội thảo, toạ đàm do Bộ Tư pháp tổ chức liên quan đến công tác nuôi con nuôi</t>
  </si>
  <si>
    <t>Tham gia đầy đủ các hội nghị, hội thảo, toạ đàm</t>
  </si>
  <si>
    <t>Không tham gia các hội nghị, hội thảo, toạ đàm</t>
  </si>
  <si>
    <t>Thực hiện công tác giải quyết việc nuôi con nuôi bảo đảm tuân thủ đúng quy định của pháp luật</t>
  </si>
  <si>
    <t>Giải quyết các việc về nuôi con nuôi thuộc thẩm quyền theo quy định của pháp luật</t>
  </si>
  <si>
    <t>Giải quyết các việc nuôi con nuôi theo thẩm quyền, đảm bảo chất lượng và thời hạn theo quy định của pháp luật</t>
  </si>
  <si>
    <t>Giải quyết các việc nuôi con nuôi không đúng quy định pháp luật</t>
  </si>
  <si>
    <t>Có văn bản đôn đốc UBND cấp xã và thông tin cho Cục Con nuôi</t>
  </si>
  <si>
    <t>Sở Tư pháp chủ động tham mưu cho UBND tỉnh, phối hợp với các cơ quan liên quan thực hiện việc rà soát các cơ sở nuôi dưỡng, đánh giá nhu cầu trẻ em cần tìm gia đình thay thế và đôn đốc cơ sở nuôi dưỡng lập hồ sơ của trẻ em cần tìm gia đình thay thế để thực hiện các thủ tục tìm gia đình cho trẻ em theo đúng quy định của pháp luật</t>
  </si>
  <si>
    <t>Có báo cáo kết quả rà soát các cơ sở nuôi dưỡng (số cơ sở nuôi dưỡng và số trẻ em đang được nuôi dưỡng trong các cơ sở bảo trợ xã hội) và số lượng trẻ em đã được đánh giá nhu cầu cần tìm gia đình thay thế trên địa bàn địa phương</t>
  </si>
  <si>
    <t>Không có báo cáo kết quả rà soát các cơ sở nuôi dưỡng (số cơ sở nuôi dưỡng và số trẻ em đang được nuôi dưỡng trong các cơ sở bảo trợ xã hội) và số lượng trẻ em đã được đánh giá nhu cầu cần tìm gia đình thay thế trên địa bàn địa phương</t>
  </si>
  <si>
    <t>1.1</t>
  </si>
  <si>
    <t>Báo cáo đúng thời hạn quy định hoặc gửi chậm từ 01-02 ngày nhưng đã trình UBND cấp tỉnh trước thời hạn yêu cầu từ 10 ngày làm việc trở lên</t>
  </si>
  <si>
    <t>Gửi chậm từ 01-02 ngày nhưng đã trình UBND cấp tỉnh trước thời hạn theo yêu cầu từ 5-9 ngày làm việc</t>
  </si>
  <si>
    <t>Gửi chậm từ 01-02 ngày nhưng đã trình UBND cấp tỉnh trước thời hạn theo yêu cầu dưới 5 ngày làm việc hoặc Gửi chậm từ 03-05 ngày nhưng đã trình UBND cấp tỉnh trước thời hạn yêu cầu từ 10 ngày làm việc trở lên</t>
  </si>
  <si>
    <t>Gửi chậm từ 03-05 ngày nhưng đã trình UBND cấp tỉnh trước thời hạn yêu cầu từ từ 5-9 ngày làm việc</t>
  </si>
  <si>
    <t>Gửi chậm từ 03-05 ngày nhưng đã trình UBND cấp tỉnh trước thời hạn yêu cầu dưới 5 ngày làm việc hoặc Gửi chậm từ 06-10 ngày nhưng trình UBND cấp tỉnh trước thời hạn theo yêu cầu từ 10 ngày làm việc trở lên</t>
  </si>
  <si>
    <t>Gửi chậm từ 06-10 ngày nhưng trình UBND cấp tỉnh trước thời hạn theo yêu cầu từ 5-9 ngày làm việc</t>
  </si>
  <si>
    <t>Gửi chậm từ 06-10 ngày nhưng trình UBND cấp tỉnh trước thời hạn theo yêu cầu dưới 5 ngày làm việc</t>
  </si>
  <si>
    <t>Gửi chậm trên 10 ngày làm việc</t>
  </si>
  <si>
    <t>Báo cáo của UBND hoặc Sở Tư pháp (có kèm văn bản ủy quyền hoặc văn bản giao nhiệm vụ của Chủ tịch UBND)</t>
  </si>
  <si>
    <t>2.1</t>
  </si>
  <si>
    <t>Có từ 1-2 biểu thiếu thông tin</t>
  </si>
  <si>
    <t>Có từ 3-4 biểu thiếu thông tin</t>
  </si>
  <si>
    <t>Có từ 5-6 biểu thiếu thông tin</t>
  </si>
  <si>
    <t>Có từ 7 biểu trở lên thiếu thông tin</t>
  </si>
  <si>
    <t>Chất lượng số liệu thống kê</t>
  </si>
  <si>
    <t>Khớp phân tổ</t>
  </si>
  <si>
    <t>Có từ 1-2 biểu số liệu không khớp giữa các phân tổ trong cùng chỉ tiêu</t>
  </si>
  <si>
    <t>Có từ 3-4 biểu số liệu không khớp giữa các phân tổ trong cùng chỉ tiêu</t>
  </si>
  <si>
    <t>Có từ 5 biểu trở lên số liệu không khớp giữa các phân tổ trong cùng chỉ tiêu</t>
  </si>
  <si>
    <t>Số liệu hợp lý</t>
  </si>
  <si>
    <t>Có 1 biểu có số liệu bất hợp lý</t>
  </si>
  <si>
    <t>Có 2 biểu có số liệu bất hợp lý</t>
  </si>
  <si>
    <t>Có 3 biểu có số liệu bất hợp lý</t>
  </si>
  <si>
    <t>Có 4 biểu có số liệu bất hợp lý</t>
  </si>
  <si>
    <t>Có 5 biểu có số liệu bất hợp lý</t>
  </si>
  <si>
    <t>Có 6 biểu trở lên có số liệu bất hợp lý</t>
  </si>
  <si>
    <t>Việc chấp hành báo cáo thống kê trên phần mềm thống kê ngành Tư pháp</t>
  </si>
  <si>
    <t>Thực hiện đầy đủ các biểu báo cáo bằng biểu mẫu điện tử trên phần mềm thống kê ngành Tư pháp (kỳ 6 tháng: 13 biểu; kỳ năm: 25 biểu; kỳ năm chính thức: 26 biểu)</t>
  </si>
  <si>
    <t>Thực hiện thiếu từ 1 biểu đến 3 biểu</t>
  </si>
  <si>
    <t>Thực hiện thiếu từ 4 biểu đến 6 biểu</t>
  </si>
  <si>
    <t>Thực hiện thiếu từ 7 biểu đến 9 biểu</t>
  </si>
  <si>
    <t>Thực hiện thiếu từ 10 biểu trở lên</t>
  </si>
  <si>
    <t>Về việc kiện toàn tổ chức, bố trí, sử dụng đội ngũ công chức, viên chức, người lao động của Sở Tư pháp theo vị trí việc làm</t>
  </si>
  <si>
    <t>Kiện toàn tổ chức bộ máy các đơn vị hành chính, sự nghiệp trực thuộc Sở Tư pháp phù hợp với các văn bản quy phạm pháp luật, hướng dẫn của Bộ Tư pháp và các cơ quan nhà nước có thẩm quyền</t>
  </si>
  <si>
    <t>Đã ban hành Quyết định quy định chức năng, nhiệm vụ, quyền hạn và cơ cấu tổ chức của Sở Tư pháp phù hợp với quy định của pháp luật (Nghị định số 107/2020/NĐ-CP và Thông tư 07/2020/TT-BTP)</t>
  </si>
  <si>
    <t>Tham mưu kiện toàn đơn vị sự nghiệp công lập thuộc Sở Tư pháp phù hợp với quy định của pháp luật (Điều 5 Nghị định số 120/2020/NĐ-CP, Quyết định số 2069/QĐ- TTg ngày 08/12/2021 của Thủ tướng Chính phủ và Quyết định số 2070/QĐ-TTg ngày 08/12/2021 của Thủ tướng Chính phủ)</t>
  </si>
  <si>
    <t>Thực hiện việc bố trí số lượng cấp phó các tổ chức hành chính (các phòng chuyên môn, nghiệp vụ, văn phòng (nếu có), thanh tra (nếu có) thuộc Sở theo đúng quy định (Khoản 4 Điều 1 Nghị định số 107/2020/NĐ-CP)</t>
  </si>
  <si>
    <t>100% các tổ chức hành chính thuộc Sở bố trí số lượng cấp phó trưởng theo đúng quy định</t>
  </si>
  <si>
    <t>Dưới 100% các tổ chức hành chính thuộc Sở bố trí số lượng cấp phó trưởng theo đúng quy định</t>
  </si>
  <si>
    <t>Thực hiện việc bố trí, sử dụng đội ngũ công chức, viên chức, người lao động của Sở Tư pháp phù hợp với yêu cầu vị trí việc làm, chức danh, tiêu chuẩn, cơ cấu ngạch công chức, chức danh nghề nghiệp của viên chức theo quy định của pháp luật</t>
  </si>
  <si>
    <t>Thực hiện việc bố trí, sử dụng dưới 100% đội ngũ công chức, viên chức, người lao động của Sở Tư pháp phù hợp với yêu cầu vị trí việc làm, chức danh, tiêu chuẩn, cơ cấu ngạch công chức, chức danh nghề nghiệp của viên chức theo quy định của pháp luật</t>
  </si>
  <si>
    <t>Tham mưu UBND cấp tỉnh bảo đảm bố trí, sử dụng 100% đội ngũ công chức làm việc tại các Phòng Tư pháp phù hợp với yêu cầu vị trí việc làm, tiêu chuẩn chức danh, yêu cầu thực hiện nhiệm vụ được giao theo quy định của pháp luật</t>
  </si>
  <si>
    <t>Tham mưu UBND cấp tỉnh bảo đảm bố trí, sử dụng từ 80% đến dưới 100% đội ngũ công chức làm việc tại các Phòng Tư pháp phù hợp với yêu cầu vị trí việc làm, tiêu chuẩn chức danh, yêu cầu thực hiện nhiệm vụ được giao theo quy định của pháp luật và hướng dẫn của Bộ Tư pháp</t>
  </si>
  <si>
    <t>Tham mưu UBND cấp tỉnh bảo đảm bố trí, sử dụng dưới 80% đội ngũ công chức làm việc tại các Phòng Tư pháp phù hợp với yêu cầu vị trí việc làm, tiêu chuẩn chức danh, yêu cầu thực hiện nhiệm vụ được giao theo quy định của pháp luật và hướng dẫn của Bộ Tư pháp</t>
  </si>
  <si>
    <t>Tham mưu UBND cấp tỉnh chỉ đạo, hướng dẫn Ủy ban nhân dân cấp huyện quy định cụ thể chức năng, nhiệm vụ, quyền hạn, tổ chức và biên chế của Phòng Tư pháp theo quy định (Điểm b khoản 1 Điều 6 Thông tư số 07/2020/TT-BTP)</t>
  </si>
  <si>
    <t>Đối với các tỉnh còn tình trạng công chức Tư pháp - Hộ tịch phải kiêm nhiệm công tác khác.</t>
  </si>
  <si>
    <t>Sở Tư pháp để xảy ra tình trạng tập thể mất đoàn kết (có kết luận của cơ quan có thẩm quyền) hoặc có sai phạm trong công tác tổ chức cán bộ (có tập thể hoặc công chức, viên chức bị xử lý kỷ luật theo quy định)</t>
  </si>
  <si>
    <t>Tổ chức hưởng ứng và phát động, đăng ký thi đua, ký kết giao ước thi đua năm 2023</t>
  </si>
  <si>
    <t>Tổ chức hưởng ứng, phát động, đăng ký thi đua, ký kết giao ước thi đua đúng nội dung và đối tượng</t>
  </si>
  <si>
    <t>Tổ chức hưởng ứng, phát động, đăng ký thi đua, ký kết giao ước thi đua đúng thời hạn theo hướng dẫn của Bộ Tư pháp</t>
  </si>
  <si>
    <t>Triển khai thực hiện đúng kế hoạch các phong trào thi đua do Bộ Tư pháp; có mô hình hay, cách làm mới sáng tạo, hiệu quả</t>
  </si>
  <si>
    <t>Có tổ chức thực hiện kiểm tra, sơ kết, tổng kết phong trào thi đua nhưng báo cáo kết quả không đúng thời hạn</t>
  </si>
  <si>
    <t>Chấp hành các quy định của pháp luật về trình tự, thủ tục, hồ sơ đề nghị khen thưởng</t>
  </si>
  <si>
    <t>Lập hồ sơ đề nghị khen thưởng đúng thời hạn nhưng có trường hợp chưa đúng thủ tục, hồ sơ hoặc hồ sơ đề nghị khen thưởng đúng thủ tục nhưng không đúng thời hạn</t>
  </si>
  <si>
    <t>Bình xét khen thưởng, gửi hồ sơ không đúng thời hạn và không đảm bảo về thủ tục quy định</t>
  </si>
  <si>
    <t>Thực hiện tự chấm điểm đánh giá xếp hạng Sở Tư pháp năm 2023</t>
  </si>
  <si>
    <t>Có báo cáo kết quả tự chấm điểm nhưng không có xác nhận của Ủy ban nhân dân cấp tỉnh</t>
  </si>
  <si>
    <t>PHỐI HỢP THỰC HIỆN NHIỆM VỤ CÔNG TÁC DO BỘ, NGÀNH TƯ PHÁP GIAO NĂM 2023</t>
  </si>
  <si>
    <t>Tham gia không đầy đủ các cuộc họp, hội nghị, hội thảo, tọa đàm về công tác chuyên môn, nghiệp vụ theo yêu cầu, triệu tập của Bộ Tư pháp</t>
  </si>
  <si>
    <t>Thực hiện nghiêm túc, hiệu quả từ 80% đến dưới 100% chỉ đạo của Bộ trong công tác tư pháp</t>
  </si>
  <si>
    <t>Có phản ánh của báo chí đúng sự thật về tồn tại, hạn chế, khuyết điểm của công tác tư pháp tại cấp huyện, cấp xã</t>
  </si>
  <si>
    <t>THỰC HIỆN NHIỆM VỤ CÔNG TÁC TƯ PHÁP DO CẤP ỦY, CHÍNH QUYỀN CÁC TỈNH, THÀNH PHỐ TRỰC THUỘC TRUNG ƯƠNG GIAO NĂM 2023</t>
  </si>
  <si>
    <t>Hoàn thành 100% nhiệm vụ công tác tư pháp do cấp ủy, chính quyền các tỉnh, thành phố trực thuộc Trung ương giao năm 2023</t>
  </si>
  <si>
    <t>Hoàn thành từ 80% đến dưới 100% nhiệm vụ công tác tư pháp do cấp ủy, chính quyền các tỉnh, thành phố trực thuộc Trung ương giao năm 2023</t>
  </si>
  <si>
    <t>Hoàn thành từ 60% đến dưới 80% nhiệm vụ công tác tư pháp do cấp ủy, chính quyền các tỉnh, thành phố trực thuộc Trung ương giao năm 2023</t>
  </si>
  <si>
    <t>Hoàn thành dưới 60% nhiệm vụ công tác tư pháp do cấp ủy, chính quyền các tỉnh, thành phố trực thuộc Trung ương giao năm 2023</t>
  </si>
  <si>
    <t xml:space="preserve">        CỘNG HÒA XÃ HỘI CHỦ NGHĨA VIỆT NAM</t>
  </si>
  <si>
    <t xml:space="preserve">           Lâm Đồng, ngày      tháng       năm 2023</t>
  </si>
  <si>
    <t xml:space="preserve">          Độc lập - Tự do - Hạnh phúc</t>
  </si>
  <si>
    <t>XÁC NHẬN CỦA ỦY BAN NHÂN DÂN TỈNH</t>
  </si>
  <si>
    <t>GIÁM ĐỐC</t>
  </si>
  <si>
    <t>Nguyễn Quang Tuyến</t>
  </si>
  <si>
    <t>CÔNG TÁC TRỢ GIÚP PHÁP LÝ</t>
  </si>
  <si>
    <t>Đã thực hiện Báo cáo số 244/BC-STP Thực hiện Chương trình phối hợp số 162/CTPH-TANDTC-BTP ngày 08/4/2019 về phổ biến, giáo dục pháp luật và hòa giải ở cơ sở giữa Tòa án nhân dân tối cao và Bộ Tư pháp giai đoạn 2019-2023 và Chương trình phối hợp giữa Sở Tư pháp với Toà án nhân dân tỉnh Lâm Đồng</t>
  </si>
  <si>
    <t>Quyết định số 1301/QĐ-UBND ngày 04/7/2023 về việc kiện toàn Hội đồng phối hợp PBGDPL tỉnh Lâm Đồng</t>
  </si>
  <si>
    <t>Triển khai thực hiện đầy đủ và kịp thời các văn bản chỉ đạo của Trung ương</t>
  </si>
  <si>
    <t>Kế hoạch số 58/KH-STP ngày 20/10/2023 Tổ chức triển khai các hoạt động hưởng ứng Ngày Pháp luật nước Cộng hòa xã hội chủ nghĩa Việt Nam năm 2023</t>
  </si>
  <si>
    <t>Đã đăng tải lên Trang thông tin điện tử phổ biến giáo dục pháp luật tỉnh Lâm Đồng</t>
  </si>
  <si>
    <t>Kế hoạch số 40/KH-STP ngày 31/5/2023 Tổ chức Hội nghị bồi dưỡng kiến thức pháp luật và kỹ năng tuyên truyền, phổ biến giáo dục pháp luật cho báo cáo viên pháp luật, tuyên truyền viên pháp luật là hội viên Hội Nông dân tại huyện Đơn Dương và Di Linh</t>
  </si>
  <si>
    <t>https://pbpl.lamdong.gov.vn/</t>
  </si>
  <si>
    <t>Thường xuyên cập nhật, đăng tải các tin bài PBGDPL trên trang</t>
  </si>
  <si>
    <t>Sử dụng Trang thông tin điện tử PBGDPL của tỉnh và mạng xã hội Facebook và Zalo</t>
  </si>
  <si>
    <t>Kế hoạch số 4944/KH-HĐPH ngày 06 tháng 6 năm 2023 Tổng kết 10 năm thi hành Luật Hòa giải ở cơ sở và Tổ chức Hội thi Hòa giải viên giỏi tỉnh Lâm Đồng năm 2023</t>
  </si>
  <si>
    <t>Báo cáo số 203/BC-UBND ngày 08/8/2023 Báo cáo tổng kết 10 năm thi hành Luật Hòa giải ở cơ sở trên địa bàn tỉnh Lâm Đồng</t>
  </si>
  <si>
    <t>Quyết định số 106/QĐ-HĐPH ngày 06/9/2023 thành lập Đoàn công tác và Đội thi Hòa giải viên giỏi của tỉnh tham dự Hội thi Hòa giải viên giỏi toàn quốc lần thứ IV năm 2023</t>
  </si>
  <si>
    <t xml:space="preserve">Kế hoạch số Tổ chức Tọa đàm bồi dưỡng nghiệp vụ về đánh giá chuẩn tiếp cận pháp luật đối với cấp xã và cấp huyện theo Quyết định số 25/2021/QĐ-TTg và Quyết định số 1723/QĐ-BTP 
</t>
  </si>
  <si>
    <t>Báo cáo số 38/BC-UBND ngày 21/02/2023</t>
  </si>
  <si>
    <t xml:space="preserve">Lồng ghép chỉ đạo trong công tác kiểm tra công tác phổ biến, giáo dục pháp luật; công tác đánh giá, công nhận cấp xã đạt chuẩn tiếp cận pháp luật; công tác hòa giải ở cơ sở
năm 2023 trên địa bàn tỉnh Lâm Đồng
</t>
  </si>
  <si>
    <t>Văn bản số 120/HĐPH ngày 29/9/2023 hướng dẫn hưởng ứng  Ngày Pháp luật nước Cộng hòa xã hội chủ nghĩa Việt Nam năm 2023</t>
  </si>
  <si>
    <t>Lồng ghép chỉ đạo trong công tác kiểm tra công tác phổ biến, giáo dục pháp luật; công tác đánh giá, công nhận cấp xã đạt chuẩn tiếp cận pháp luật; công tác hòa giải ở cơ sở năm 2023 trên địa bàn tỉnh Lâm Đồng</t>
  </si>
  <si>
    <t>Báo cáo theo đề cương của Bộ Tư pháp</t>
  </si>
  <si>
    <t>Gửi trên Phần mềm thống kê ngày 13/2/2023 và 21/6/2023</t>
  </si>
  <si>
    <t>- Báo cáo số 320/BC-STP ngày 23 tháng 11 năm 2022 Tổng kết công tác tư pháp năm 2022 và phương hướng, nhiệm vụ, giải pháp công tác năm 2023 (Số liệu từ ngày 01/01/2022 đến ngày 31/10/2022)
- Báo cáo số 190/BC-STP ngày 21 tháng 6 năm 2023 Sơ kết công tác tư pháp 6 tháng đầu năm và nhiệm vụ, giải pháp công tác 6 tháng cuối năm 2023</t>
  </si>
  <si>
    <t>TÀI LIỆU KIỂM CHỨNG, GIẢI TRÌNH</t>
  </si>
  <si>
    <t>Kế hoạch số 605/KH-UBND ngày 30/01/2023 Triển khai công tác Tư pháp năm 2023 trên địa bàn tỉnh Lâm Đồng</t>
  </si>
  <si>
    <t>Quyết định số 31/2021/QĐ-UBND ngày 20/8/2021 của UBND tỉnh căn cứ trên Nghị định số 107/2020/NĐ-CP và Thông tư 07/2020/TT-BTP</t>
  </si>
  <si>
    <t>Đã giải trình số liệu các biểu cần thuyết minh, đính chính và được chấp nhận. Chốt thời gian báo cáo không có biểu nào số liệu bất hợp lý</t>
  </si>
  <si>
    <t xml:space="preserve">Kế hoạch số 12/KH-STP ngày 15/02/2023 về phát động phong trào thi đua ngành Tư pháp Lâm Đồng năm 2023, </t>
  </si>
  <si>
    <t>Kế hoạch số 20/KH-STP ngày 13/3/2023 về thực hiện phong trào thi đua theo chuyên đề với chủ đề “Đoàn kết, kỷ cương, trách nhiệm, sáng tạo, thi đua hoàn thành xuất sắc nhiệm vụ” trong ngành Tư pháp Lâm Đồng năm 2023</t>
  </si>
  <si>
    <t>Báo cáo số 207/BC-UBND ngày 10/8/2023 về Kết quả rà soát, đề xuất sửa đổi, bổ sung các quy định bất cập, những vướng mắc trong các luật hiện hành trên địa bàn tỉnh Lâm Đồng</t>
  </si>
  <si>
    <r>
      <t xml:space="preserve">Bồi dưỡng nghiệp vụ: </t>
    </r>
    <r>
      <rPr>
        <sz val="12"/>
        <rFont val="Times New Roman"/>
        <family val="1"/>
      </rPr>
      <t>Các</t>
    </r>
    <r>
      <rPr>
        <b/>
        <sz val="12"/>
        <rFont val="Times New Roman"/>
        <family val="1"/>
      </rPr>
      <t xml:space="preserve"> </t>
    </r>
    <r>
      <rPr>
        <sz val="12"/>
        <rFont val="Times New Roman"/>
        <family val="1"/>
      </rPr>
      <t xml:space="preserve">giấy mời: số 60/GM-TCT ngày 15/5/2023; số 79/GM-TCT ngày 7/6/2023 và ố 119/GM-TCT ngày 15/8/2023 của Trường Chính trị tỉnh Lâm Đồng
</t>
    </r>
    <r>
      <rPr>
        <b/>
        <sz val="12"/>
        <rFont val="Times New Roman"/>
        <family val="1"/>
      </rPr>
      <t>Hướng dẫn nghiệp vụ</t>
    </r>
    <r>
      <rPr>
        <sz val="12"/>
        <rFont val="Times New Roman"/>
        <family val="1"/>
      </rPr>
      <t xml:space="preserve"> (Văn bản số 66/STP-TTr ngày 16/01/2023 đề nghị nộp thay tiền xử phạt vi phạm hành chính của Công ty TNHH Vạn Thành; Văn bản số 447/STP-TTr ngày 05/4/2023 Rà soát hồ sơ xử phạt vi phạm hành chính trong lĩnh vực quốc phòng đối với ông Bùi Huy Hoàng; Văn bản số 943/STP-TTr ngày 4/7/2023 xử lý vi phạm hành chính trong lĩnh vực lâm nghiệp...) và hướng dẫn qua điện thoại</t>
    </r>
  </si>
  <si>
    <t>Báo cáo số 258/BC-UBND ngày 21/12/2022 về công tác thi hành pháp luật về xử lý vi phạm hành chính năm 2022 (trước hạn 22/12/2022)</t>
  </si>
  <si>
    <t>Báo cáo số 258/BC-UBND ngày 21/12/2022 về công tác thi hành pháp luật về xử lý vi phạm hành chính năm 2022</t>
  </si>
  <si>
    <t>Kế hoạch số 604/KH - UBND ngày 30/01/2023 về việc ban hành kế hoạch theo dõi tình hình thi hành pháp luật năm 2023</t>
  </si>
  <si>
    <t>Tập huấn, Bồi dưỡng nghiệp vụ: giấy mời số 60/GM-TCT ngày 15/5/2023; giấy mời 79/GM-TCT ngày 7/6/2023 và giấy mời số 119/GM-TCT ngày 15/8/2023 của Trường Chính trị Lâm Đồng</t>
  </si>
  <si>
    <t>Báo cáo số 241/BC-UBND ngày 7/12/2022  báo cáo công tác theo dõi tình hình thi hành pháp luật năm 2022</t>
  </si>
  <si>
    <t>Quyết định số 139/QĐ-STP ngày 05/12/2022 ban hành kèm theo kế hoạch thanh tra năm 2023 của Sở Tư pháp</t>
  </si>
  <si>
    <t>Đã thực hiện theo quy định</t>
  </si>
  <si>
    <t>Thông báo số 10/TB-STP ngày 10/02/2023 về lịch tiếp công dân năm 2023</t>
  </si>
  <si>
    <t>Không có vi phạm (Kết luận số 77/KL-BTP ngày 18/01/2023 về thanh tra chuyên ngành lĩnh vực công chứng đối với Sở Tư pháp Lâm Đồng</t>
  </si>
  <si>
    <t>- Báo cáo số 169/BC-STP ngày 09/6/2023 Sơ kết phong trào thi đua 6 tháng đầu năm 2023 và phương hướng, nhiệm vụ 6 tháng cuối năm 2023
- Báo cáo số 277/BC-STP ngày 12/9/2023 Kết quả triển khai phong trào thi đua năm 2023.</t>
  </si>
  <si>
    <r>
      <t> </t>
    </r>
    <r>
      <rPr>
        <sz val="10"/>
        <color theme="1"/>
        <rFont val="Times New Roman"/>
        <family val="1"/>
      </rPr>
      <t>Thẩm định đề nghị xây dựng NQ do Sở Y tế, Sở Tài chính dự thảo, cụ thể:
- Báo cáo đánh giá tác động chính sách Quy định mức hỗ trợ tiền ăn cho bệnh nhân đang được nuôi dưỡng và điều trị tại Khu điều trị Phong Di Linh;
- Báo cáo đánh giá tác động chính sách Quy định hỗ trợ tiền ăn, hỗ trợ chi phí đi lại, hỗ trợ một phần chi phí khám, chữa bệnh cho người nghèo, người gặp khó khăn đột xuất do mắc bệnh nặng, bệnh hiểm nghèo trên địa bàn tỉnh Lâm Đồng;
- Báo cáo đánh giá tác động của chính sách Quy định chế độ hỗ trợ thành viên Tổ công nghệ số cộng đồng cấp thôn, tổ dân phố trên địa bàn tỉnh Lâm Đồng.</t>
    </r>
  </si>
  <si>
    <t>Quyết định số 175/QĐ-UBND ngày 30/01/2023 của Chủ tịch UBND tỉnh Lâm Đồng Ban hành danh mục quyết định quy phạm pháp luật của UBND tỉnh năm 2023 quy định chi tiết Luật, Nghị quyết của Quốc hội; Lệnh, Quyết định của Chủ tịch nước</t>
  </si>
  <si>
    <t>Cập nhật văn bản QPPL do HĐND, UBND tỉnh ban hành đầy đủ, kịp thời tính đến 31/10/2023, cụ thể tổng số: 86 văn bản QPPL (27 Nghị quyết, 59 Quyết định)</t>
  </si>
  <si>
    <t>Đã cập nhật tổng số: 86 văn bản QPPL (27 Nghị quyết, 59 Quyết định)</t>
  </si>
  <si>
    <t>Báo cáo số 161/BC-TTGPL ngày 02/11/2023 của Trung tâm Trợ giúp pháp lý nhà nước tỉnh Lâm Đồng về số liệu vụ việc tham gia tố tụng của trợ giúp viên pháp lý năm 2023</t>
  </si>
  <si>
    <t xml:space="preserve">6/6 hồ sơ đã được cấp Chứng chỉ </t>
  </si>
  <si>
    <t>Thực hiện theo quy định.</t>
  </si>
  <si>
    <t>Không phát sinh khiếu nại, tố cáo.</t>
  </si>
  <si>
    <t>Tờ trình số 51/TTr-STP ngày 20/6/2023 đề nghị Ban Cán sự đảng UBND tỉnh phê duyệt Báo cáo việc thực hiện Kết luận số 69-KL/TW của ban Bí thư</t>
  </si>
  <si>
    <t xml:space="preserve">Kế hoạch số 10/KH-STP ngày 15/02/2023 Tổ chức Tọa đàm Quy chế số 01/QCPH/STP-ĐLS phối hợp giữa Sở Tư pháp và Đoàn Luật sư tỉnh </t>
  </si>
  <si>
    <t xml:space="preserve">Báo cáo số 77/BC-STP ngày 29/3/2023 </t>
  </si>
  <si>
    <t>Cấp Giấy đăng ký hoạt động 03 Văn phòng Thừa phát lại.</t>
  </si>
  <si>
    <t xml:space="preserve">Báo cáo số 187/BC-STP ngày 28/7/2023; Báo cáo số 221/BC-STP ngày 26/7/2023 </t>
  </si>
  <si>
    <t xml:space="preserve">Báo cáo số 153/BC-STP ngày 31/5/2023 </t>
  </si>
  <si>
    <t xml:space="preserve">CV số 1527/STP-BTTP ngày 06/10/2023 </t>
  </si>
  <si>
    <t xml:space="preserve">CV số 1548/STP-BTTP ngày 10/10/2023 </t>
  </si>
  <si>
    <t>Đầy đủ</t>
  </si>
  <si>
    <t>Báo cáo số 159/BC-STP ngày 06/6/2023, Văn bản số 1288/STP-BTTP ngày 14/8/2023; Kế hoạch số 35 /KH-STP ngày 23/5/2023; Giấy mời số 14/GM-STP ngày 30/5/2023</t>
  </si>
  <si>
    <t>Kế hoạch số 46/KH-STP ngày 09/9/2022; Kế hoạch số 50/KH-STP ngày 27/10/2022.</t>
  </si>
  <si>
    <t>Kế hoạch số 59/KH-STP ngày 16/11/2023 của Sở Tư pháp tỉnh về Chuyển đổi số năm 2023</t>
  </si>
  <si>
    <t> 0.5</t>
  </si>
  <si>
    <t> 1</t>
  </si>
  <si>
    <t>1 </t>
  </si>
  <si>
    <t>Chủ động, thường xuyên hướng dẫn nghiệp vụ, tháo gỡ khó khăn, vướng mắc cho cơ sở</t>
  </si>
  <si>
    <t>0.5 </t>
  </si>
  <si>
    <t> Kế hoạch số 33/KH-STP ngày 09/5/2023 của Sở Tư pháp</t>
  </si>
  <si>
    <t>1.5 </t>
  </si>
  <si>
    <t> Văn bản số 1178/STP-HCTP ngày 24/10/2022 của Sở Tư pháp</t>
  </si>
  <si>
    <t> Tham gia góp ý khi nhận được yêu cầu, đề nghị</t>
  </si>
  <si>
    <t> Tham gia đầy đủ</t>
  </si>
  <si>
    <t> Văn bản số 398/STP-HCTP ngày 27/3/2023 của Sở Tư pháp</t>
  </si>
  <si>
    <t>- Văn bản số 1246/STP-HCTP ngày 03/11/2022 của Sở Tư pháp;
- Văn bản số 182/STP-HCTP ngày 17/02/2023 của Sở Tư pháp</t>
  </si>
  <si>
    <t>- Báo cáo số 62/BC-STP ngày 17/3/2023 của Sở Tư pháp; 
- Báo cáo số 61/BC-STP ngày 11/5/2023 của Sở Tư pháp</t>
  </si>
  <si>
    <r>
      <t xml:space="preserve">- </t>
    </r>
    <r>
      <rPr>
        <sz val="10"/>
        <color theme="1"/>
        <rFont val="Times New Roman"/>
        <family val="1"/>
      </rPr>
      <t xml:space="preserve">Đã tham mưu UBND tỉnh trình HĐND tỉnh thông qua Nghị quyết số 194/2023/NQ-HĐND ngày 12/7/2023 Bãi bỏ các nghị quyết của Hội đồng nhân dân tỉnh;
</t>
    </r>
    <r>
      <rPr>
        <sz val="11"/>
        <color theme="1"/>
        <rFont val="Times New Roman"/>
        <family val="1"/>
      </rPr>
      <t xml:space="preserve">- </t>
    </r>
    <r>
      <rPr>
        <sz val="10"/>
        <color theme="1"/>
        <rFont val="Times New Roman"/>
        <family val="1"/>
      </rPr>
      <t>Đã tham mưu UBND tỉnh ban hành Quyết định số 34/2023/QĐ-UBND ngày 14/4/2023 Bãi bỏ các văn bản quy phạm pháp luật của Ủy ban nhân dân tỉnh Lâm Đồng ban hành thuộc lĩnh vực quản lý nhà nước của Sở Tư pháp.</t>
    </r>
  </si>
  <si>
    <t xml:space="preserve"> Kế hoạch số 96/KH-SNV ngày 11/9/2023 của Sở Nội vụ kiểm tra công tác cải cách hành chính đợt II năm 2023 </t>
  </si>
  <si>
    <t>- Tính đến 31/10/2023, Sở Tư pháp đã kiểm tra 36 Quyết định QPPL do UBND các huyện, thành phố gửi đến. 
- Kế hoạch số 90/KH-SNV ngày 11/7/2023 của Sở Nội vụ kiểm tra công tác cải cách hành chính đợt I năm 2023</t>
  </si>
  <si>
    <t>Sở Tư pháp thường xuyên rà soát các văn bản QPPL thuộc phạm vi quản lý nhà nước của Sở; theo đó, qua rà soát, Sở đã tham mưu UBND tỉnh ban hành Quyết định số 34/2023/QĐ-UBND ngày 14/4/2023 Bãi bỏ các văn bản quy phạm pháp luật của Ủy ban nhân dân tỉnh Lâm Đồng ban hành thuộc lĩnh vực quản lý nhà nước của Sở Tư pháp</t>
  </si>
  <si>
    <t>Quyết định số 85/QĐ-UBND ngày 12/01/2023 của Chủ tịch UBND tỉnh Lâm Đồng về việc công bố Danh mục văn bản quy phạm pháp luật hết hiệu lực của HĐND, UBND tỉnh Lâm Đồng năm 2022</t>
  </si>
  <si>
    <t>- Báo cáo số 205/BC-STP ngày 11/7/2023 của Sở Tư pháp về kết quả rà soát văn bản quy phạm pháp luật phục vụ triển khai Đề án 06 trên địa bàn tỉnh Lâm Đồng;
- Báo cáo số 243/BC-STP ngày 16/8/2023 của Sở Tư pháp về Kết quả rà soát văn bản quy phạm pháp luật theo Luật giao dịch điện tử năm 2023 phục vụ triển khai Đề án 06 trên địa bàn tỉnh Lâm Đồng;
- Báo cáo số 216/BC-UBND ngày 21/8/2023 của UBND tỉnh Kết quả rà soát hệ thống văn bản quy phạm pháp luật theo Nghị quyết số 101/2023/QH15 của Quốc hội về Kỳ họp thứ 5, Quốc hội khóa XV;
- Báo cáo số 274/BC-STP ngày 08/9/2023 của Sở Tư pháp thực trạng nguồn nhân lực làm công tác tham mưu xây dựng pháp luật và đề xuất giải pháp phát triển nguồn nhân lực làm công tác tham mưu xây dựng pháp luật đến năm 2030, định hướng đến năm 2045 đáp ứng yêu cầu nhiệm vụ” tại tỉnh Lâm Đồng; 
- Báo cáo số 314/BC-STP ngày 29/9/2023 của Sở Tư pháp Tình hình triển khai thực hiện Nghị định số 55/2019/NĐ-CP ngày 24/6/2019 của Chính phủ về hỗ trợ pháp lý 
- Kế hoạch số 63/KH-STP ngày 30/10/2023 của Sở Tư pháp Lập danh mục, rà soát và tự kiểm tra văn bản theo chuyên đề của Bộ Tư pháp tại Văn bản số 4485/BTP-KTrVB ngày 25/9/2023 trên địa bàn tỉnh Lâm Đồng.</t>
  </si>
  <si>
    <t>- Kế hoạch số 1871/KH-UBND ngày 15/3/2023 của UBND tỉnh về hệ thống hóa văn bản quy phạm pháp luật kỳ 2019-2023 trên địa bàn tỉnh Lâm Đồng;
- Văn bản số 5698/UBND-NC ngày 03/7/2023 của UBND tỉnh về việc tổ chức thực hiện công tác kiểm tra, rà soát, hệ thống hóa văn bản quy phạm pháp luật trên địa bàn tỉnh Lâm Đồng;
- Văn bản số 877/STP-XDKTVB ngày 22/6/2023 của Sở Tư pháp hướng dẫn, đôn đốc việc tổ chức thực hiện hệ thống hóa văn bản QPPL kỳ 2019-2023;
- Văn bản số 520/STP-XDKTVB ngày 18/4/2023 của Sở Tư pháp về việc nâng cao công tác xây dựng văn bản quy phạm pháp luật trên địa bàn tỉnh Lâm Đồng;
- Văn bản số 697/SNV-CCVC ngày 30/5/2023 của Sở Nội vụ về việc thông báo mở lớp tập huấn công tác cải cách hành chính năm 2023 (lớp thứ nhất);
- Giấy mời số 79-GM/TCT ngày 07/6/2023 của Trường Chính trị Giảng lớp Bồi dưỡng nghiệp vụ công tác cải cách hành chính năm 2023;
- Kế hoạch số 90/KH-SNV ngày 11/7/2023 của Sở Nội vụ kiểm tra công tác cải cách hành chính đợt I năm 2023.</t>
  </si>
  <si>
    <t>Cập nhật đảm bảo chính xác, đầy đủ các trường thông tin: Đã cập nhật tổng số: 86 văn bản QPPL (27 Nghị quyết, 59 Quyết định)</t>
  </si>
  <si>
    <t>Cập nhật đảm bảo đúng thời hạn cập nhật theo quy định</t>
  </si>
  <si>
    <t>Đã rà soát, cập nhật bổ sung đầy đủ văn bản và hiệu lực toàn bộ các văn bản QPPL được ban hành trong năm 2023</t>
  </si>
  <si>
    <t xml:space="preserve">Đã Rà soát, cập nhật bổ sung đầy đủ văn bản và hiệu lực toàn bộ các văn bản QPPL theo Quyết định công bố danh mục văn bản QPPL hết hiệu lực, ngưng hiệu lực </t>
  </si>
  <si>
    <r>
      <t xml:space="preserve"> - </t>
    </r>
    <r>
      <rPr>
        <sz val="10"/>
        <color theme="1"/>
        <rFont val="Times New Roman"/>
        <family val="1"/>
      </rPr>
      <t>Ngày 21/8/2023, Cục Kiểm tra văn bản QPPL có Kết luận số 41/KL-KTrVB đối với Nghị quyết số 118/2022/NQ-HĐND ngày 13/10/2022 của HĐND tỉnh Lâm Đồng ban hành quy định về nội dung hỗ trợ; mẫu hồ sơ; trình tự, lựa chọn dự án, kế hoạch, phương án sản xuất, đơn vị đặt hàng thực hiện hoạt động hỗ trợ phát triển sản xuất thuộc các chương trình mục tiêu quốc gia giai đoạn 2021-2025;
- Tuy nhiên, tại Danh mục kèm theo Thông báo số 79/TB-HĐND ngày 10/8/2023 kết luận của Chủ tịch HĐND tỉnh tại Phiên họp thứ 19 của Thường trực HĐND tỉnh, theo đó Chủ tịch HĐND tỉnh đã thống nhất và có chỉ đạo việc xây dựng Nghị quyết quy định nội dung hỗ trợ dự án, kế hoạch liên kết theo chuỗi giá trị; nội dung hỗ trợ, trình tự, thủ tục, mẫu hồ sơ, tiêu chí lựa chọn dự án, phương án sản xuất hỗ phát triển sản xuất cộng đồng thuộc các chương trình mục tiêu quốc gia trên địa tỉnh Lâm Đồng;
- Đồng thời, tại Văn bản số 7076/UBND-TH</t>
    </r>
    <r>
      <rPr>
        <vertAlign val="subscript"/>
        <sz val="10"/>
        <color theme="1"/>
        <rFont val="Times New Roman"/>
        <family val="1"/>
      </rPr>
      <t xml:space="preserve">1 </t>
    </r>
    <r>
      <rPr>
        <sz val="10"/>
        <color theme="1"/>
        <rFont val="Times New Roman"/>
        <family val="1"/>
      </rPr>
      <t xml:space="preserve"> ngày 14/8/2023 của UBND tỉnh về việc khẩn trương hoàn thiện hồ sơ dự thảo Nghị quyết trình HĐND tỉnh tại kỳ họp thứ 11 (kỳ họp chuyên đề); trong đó tại Danh mục kèm theo có dự thảo Nghị quyết quy định nội dung hỗ trợ dự án, kế hoạch liên kết theo chuỗi giá trị; nội dung hỗ trợ, trình tự, thủ tục, mẫu hồ sơ, tiêu chí lựa chọn dự án, phương án sản xuất hỗ phát triển sản xuất cộng đồng thuộc các chương trình mục tiêu quốc gia trên địa tỉnh Lâm Đồng (để thay thế Nghị quyết số 118/2022/NQ-HĐND ngày 13/10/2022 của HĐND tỉnh).</t>
    </r>
  </si>
  <si>
    <r>
      <t xml:space="preserve">- HĐND tỉnh đã có Văn bản số 389/HĐND ngày 28/8/2023 của Thường trực HĐND tỉnh về việc xử lý Nghị quyết số 118/2022/NQ-HĐND ngày 13/10/2022 của HĐND tỉnh theo Kết luận của Cục Kiểm tra văn bản QPPL; 
- UBND tỉnh có Văn bản số 7679/UBND-NC ngày 05/9/2023 Xử lý Nghị quyết số 118/2022/NQ-HĐND ngày 13/10/2022 của HĐND tỉnh ban hành quy định về nội dung hỗ trợ; mẫu hồ sơ; trình tự, lựa chọn dự án, kế hoạch, phương án sản xuất, đơn vị đặt hàng thực hiện hoạt động hỗ trợ phát triển sản xuất thuộc các chương trình mục tiêu quốc gia giai đoạn 2021-2025 theo kết luận của Cục Kiểm tra văn bản quy phạm pháp luật - Bộ Tư pháp;
- Ngày 27/10/2023, HĐND tỉnh đã ban hành </t>
    </r>
    <r>
      <rPr>
        <b/>
        <sz val="10"/>
        <color theme="1"/>
        <rFont val="Times New Roman"/>
        <family val="1"/>
      </rPr>
      <t>N</t>
    </r>
    <r>
      <rPr>
        <sz val="10"/>
        <color theme="1"/>
        <rFont val="Times New Roman"/>
        <family val="1"/>
      </rPr>
      <t>ghị quyết số 224/2023/NQ-HĐND Quy định về nội dung hỗ trợ dự án, kế hoạch liên kết theo chuỗi giá trị; nội dung hỗ trợ, trình tự, thủ tục, mẫu hồ sơ, tiêu chí lựa chọn dự án, phương án sản xuất hỗ phát triển sản xuất cộng đồng thuộc các chương trình mục tiêu quốc gia giai đoạn 2021-2025 trên địa tỉnh lâm Đồng (Thay thế Nghị quyết số 118/2022/NQ-HĐND ngày 13/10/2022).</t>
    </r>
  </si>
  <si>
    <t>- Văn bản số 1482/STP-TH&amp;PBGDPL hướng dẫn thực hiện quyết định số 1723/QĐ-BTP ngày 15/8/2022 của Bộ trưởng BTP;
- Văn bản số 120/HĐPH ngày 29/9/2023 hướng dẫn hưởng ứng  Ngày Pháp luật nước Cộng hòa xã hội chủ nghĩa Việt Nam năm 2023;
- Văn bản số 726/STP-TH&amp;PBGDPL ngày 29/5/2023 hướng dẫn một số nội dung về xây dựng, quản lý, khai thác tủ sách pháp luật;
- Văn bản số 07/HĐPH ngày 19/01/2023 phổ biến các luật, nghị quyết mới được Quốc hội khóa XV thông qua tại Kỳ họp thứ 4, Kỳ họp bất thường lần thứ hai và triển khai một số nhiệm vụ phổ biến, giáo dục pháp luật dịp Tết Quý Mão 2023.</t>
  </si>
  <si>
    <t xml:space="preserve">Văn bản số 704/STP-TH&amp;PBGDPL ngày 23 tháng 5 năm 2023 V/v hướng dẫn thực hiện và sơ kết 01 năm thực hiện Quyết định số 407/QĐ-TTg của Thủ tướng Chính phủ năm 2023     </t>
  </si>
  <si>
    <t>- Văn bản số 15/HĐPH ngày 27 tháng 02 năm 2023 v/v tập trung triển khai thực hiện Quyết định số 977/QĐ-TTg phê duyệt Đề án “Tăng cường năng lực tiếp cận pháp luật của người dân” trên địa bàn tỉnh;
- Kế hoạch số 44/KH-STP ngày 13/7/2023 Tổ chức truyền thông chính sách “Tăng cường năng lực tiếp cận pháp luật của người dân” cho hội viên Hội Nông dân.</t>
  </si>
  <si>
    <t>- Xây dựng “Tình huống giải đáp pháp luật” tuyên truyền qua phương tiện truyền thanh (bổ sung vào dữ liệu USB đã triển khai từ năm 2021 – tiếp tục đăng tải và thực hiện vào các năm tiếp theo của việc triển khai thực hiện Đề án 938);
- Tổ chức Hội nghị bồi dưỡng kiến thức pháp luật và kỹ năng tuyên truyền, phổ biến giáo dục pháp luật cho hội viên Hội Nông dân.</t>
  </si>
  <si>
    <t>Thực hiện kiểm tra 12/12 đơn vị cấp huyện và 24/142 đơn vị cấp xã theo Kế hoạch số 50/KH-HĐPH ngày 26 tháng 5 năm 2023 và Kế hoạch số 117/KH-HĐPH ngày 27 tháng 9 năm 2023</t>
  </si>
  <si>
    <t>Quyết định số 06/QĐ-HĐPHLN ngày 17/01/2023 của Hội đồng phối hợp liên ngành về trợ giúp pháp lý trong hoạt động tố tụng tỉnh Lâm Đồng về việc ban hành kế hoạch phối hợp liên ngành về trợ giúp pháp lý trong hoạt động tố tụng năm 2023</t>
  </si>
  <si>
    <t>- Kế hoạch số 49/KH-HĐPHLN ngày 26/5/2023 của Hội đồng phối hợp liên ngành về trợ giúp pháp lý trong hoạt động tố tụng tỉnh Lâm Đồng về việc kiểm tra liên ngành về trợ giúp pháp lý trong hoạt động tố tụng tỉnh Lâm Đồng năm 2023.
- Quyết định số 90/QĐ-HĐPHLN ngày 03/8/2023 của Hội đồng phối hợp liên ngành về trợ giúp pháp lý trong hoạt động tố tụng tỉnh Lâm Đồng về việc thành lập Đoàn kiểm tra liên ngành về trợ giúp pháp lý trong hoạt động tố tụng tỉnh Lâm Đồng năm 2023.
- Kết luận số 111/KL-HĐPHLN ngày 19/9/2023 của Hội đồng phối hợp liên ngành về trợ giúp pháp lý trong hoạt động tố tụng tỉnh Lâm Đồng về việc kiểm tra liên ngành về trợ giúp pháp lý trong hoạt động tố tụng tại các cơ quan có thẩm quyền tiến hành tố tụng huyện Cát Tiên năm 2023.
- Kết luận số 112/KL-HĐPHLN ngày 19/9/2023 của Hội đồng phối hợp liên ngành về trợ giúp pháp lý trong hoạt động tố tụng tỉnh Lâm Đồng về việc kiểm tra liên ngành về trợ giúp pháp lý trong hoạt động tố tụng tại các cơ quan có thẩm quyền tiến hành tố tụng huyện Đạ Tẻh năm 2023.
- Kết luận số 113/KL-HĐPHLN ngày 19/9/2023 của Hội đồng phối hợp liên ngành về trợ giúp pháp lý trong hoạt động tố tụng tỉnh Lâm Đồng về việc kiểm tra liên ngành về trợ giúp pháp lý trong hoạt động tố tụng tại các cơ quan có thẩm quyền tiến hành tố tụng thành phố Đà Lạt năm 2023.
- Thông báo số 118/TB-HĐPHLN ngày 28/9/2023 của Hội đồng phối hợp liên ngành về trợ giúp pháp lý trong hoạt động tố tụng tỉnh Lâm Đồng về kết quả kiểm tra liên ngành công tác phối hợp về trợ giúp pháp lý trong hoạt động tố tụng tỉnh Lâm Đồng.</t>
  </si>
  <si>
    <t xml:space="preserve">Kế hoạch số 47/KH-STP ngày 27/7/2023 của Sở Tư pháp tỉnh Lâm Đồng về đánh giá chất lượng, hiệu quả vụ việc trợ giúp pháp lý năm 2023 </t>
  </si>
  <si>
    <t>- Kế hoạch số 55/KH-TTTGPL ngày 29/3/2023 của Trung tâm Trợ giúp pháp lý nhà nước tỉnh Lâm Đồng về thẩm định, đánh giá chất lượng, hiệu quả vụ việc trợ giúp pháp lý năm 2023;
- Quyết định số 157/QĐ-TTTGPL ngày 24/10/2023 của Trung tâm Trợ giúp pháp lý nhà nước tỉnh Lâm Đồng về thành lập tổ thẩm định chất lượng, đánh giá hiệu quả vụ việc trợ giúp pháp lý năm 2023;
 - Báo cáo số 159/BC-TTTGPL ngày 31/10/2023 của Trung tâm Trợ giúp pháp lý nhà nước tỉnh Lâm Đồng về kết quả thẩm định, đánh giá chất lượng, hiệu quả vụ việc trợ giúp pháp lý năm 2023.</t>
  </si>
  <si>
    <t xml:space="preserve">- Quyết định số 203/QĐ-STP ngày 20/10/2023 của Sở Tư pháp tỉnh Lâm Đồng về thành lập đoàn đánh giá chất lượng vụ việc trợ giúp pháp lý năm 2023;
- Báo cáo số 356/BC-STP ngày 02/11/2022 của Sở Tư pháp về Kết quả đánh giá chất lượng, hiệu quả vụ việc trợ giúp pháp lý năm 2023 trên địa bàn tỉnh Lâm Đồng </t>
  </si>
  <si>
    <t>Cấp Giấy đăng ký hoạt động 08 tổ chức hành nghề luật sư (06 văn phòng, 02 Công ty luật)</t>
  </si>
  <si>
    <t>Báo cáo số 38/BC-STP ngày 24/02/2023 của Sở Tư pháp</t>
  </si>
  <si>
    <t>Kế hoạch số 49/KH-STP ngày 07/8/2023. Kết luận kiểm tra số 126/KL-STP ngày 24 /10/2023</t>
  </si>
  <si>
    <t>Sổ theo dõi, Thông báo về tập sự hành nghề công chứng</t>
  </si>
  <si>
    <t>Đề nghị miễn nhiệm 01 Công chứng viên</t>
  </si>
  <si>
    <t>Thường xuyên, đầy đủ</t>
  </si>
  <si>
    <t>Đúng, đầy đủ</t>
  </si>
  <si>
    <t>Văn bản số 06/STP-BTTP ngày 03/01/2023; Văn bản số 696/STP-BTTP ngày 22/5/2023</t>
  </si>
  <si>
    <t xml:space="preserve">Triển khai đầy đủ các nội dung phát triển nghề công chứng, Cấp 12 Giấy đăng ký hoạt động Văn phòng công chứng </t>
  </si>
  <si>
    <t xml:space="preserve">Báo cáo số 16/BC-STP ngày 17/01/2023; Báo cáo 6 tháng theo Thông tư số 03/2019/TT-BTP; Văn bản số 10/STP-BTTP ngày 26/6/2023; Báo cáo số 251/BC-STP ngày 17/8/2023
</t>
  </si>
  <si>
    <t>- Kế hoạch số 37/KH-STP ngày 29/5/2023 
- Kết luận kiểm tra số 87/KL-STP ngày 27/7/2023 huyện Đạ Tẻh; Kết luận kiểm tra số 88/KL-STP ngày 27/7/2023 huyện Đạ Huoai; Kết luận kiểm tra số 89/KL-STP ngày 01/8/2023 huyện Đơn Dương.</t>
  </si>
  <si>
    <t>Kế hoạch số 62/KH-STP ngày 25/10/2023 của Sở Tư pháp</t>
  </si>
  <si>
    <t>Không phát sinh  yêu cầu</t>
  </si>
  <si>
    <r>
      <t>- Đôn đốc thực hiện công tác bồi thường nhà nước theo kết luận kiểm tra của cơ quan có thẩm quyền</t>
    </r>
    <r>
      <rPr>
        <sz val="12"/>
        <color rgb="FF000000"/>
        <rFont val="Times New Roman"/>
        <family val="1"/>
      </rPr>
      <t xml:space="preserve"> (Văn bản số 1320/STP-HCTP ngày 22/8/2023 của Sở Tư pháp);
- Lập danh mục đảm bảo theo quy định.</t>
    </r>
  </si>
  <si>
    <t>Không phát sinh yêu cầu</t>
  </si>
  <si>
    <t>- Quyết định số 03/QĐ-TTr ngày 29/8/2023 - Kết luận số 02/KL-TTr ngày 23/10/2023 của Chánh Thanh tra Sở về việc thanh tra chuyên ngành lĩnh vực công chứng đối với Văn phòng công chứng Đỗ Văn Tuấn;
- Quyết định số 04/QĐ-TTr ngày 29/8/2023 - Kết luận số 03/KL-TTr ngày 24/10/2023 của Chánh Thanh tra Sở về việc thanh tra chuyên ngành lĩnh vực công chứng đối với Văn phòng công chứng Nguyễn Thọ Quang;
- Quyết định số 05/QĐ-TTr ngày 11/9/2023  - Kết luận số 04/KL-TTr ngày 26/10/2023 của Chánh Thanh tra Sở về việc thanh tra chuyên ngành lĩnh vực công chứng đối với Văn phòng công chứng Trần Đức Khắc.</t>
  </si>
  <si>
    <t>- Giải quyết kịp thời, đúng quy định: 09 tháng đầu năm tiếp nhận 54 đơn (5 đơn khiếu nại; 15 đơn tố cáo và 34 đơn kiến nghị, phản ánh)</t>
  </si>
  <si>
    <t xml:space="preserve"> - Giải quyết kịp thời, đúng quy định:
  + 09 đơn tố cáo (02 đơn ra quyết định tạm đình chỉ giải quyết tố cáo: Quyết định số 111/QĐ-STP ngày 28/6/2023 và Quyết định số 122/QĐ-STP ngày 11/7/2023 và 07 đơn thông báo không thụ lý tố cáo: Thông báo số 72/TB-STP ngày 09/11/2022; Thông báo số 73/TB-STP ngày 09/11/2022; Thông báo số 74/TB-STP ngày 09/11/2022; Thông báo số 37/TB-STP ngày 18/4/2023; Thông báo số 82/TB-STP ngày 14/6/2023; Thông báo số 101/TB-STP ngày 17/7/2023; Thông báo số 109/TB-STP ngày 1/8/2023)
  + 03 đơn phản ánh, kiến nghị  (Văn bản số 130/PCĐ-STP ngày 07/02/2023; Văn bản số 129/PCĐ-STP ngày 07/02/2023; Văn bản số 103/PCĐ-STP ngày 28/8/2023)
 + 02 đơn khiếu nại (Thông báo không thụ lý giải quyết khiếu nại: số 37/TB-STP ngày 18/4/2023; Văn bản số 35/HD-STP ngày 18/4/2023)</t>
  </si>
  <si>
    <t xml:space="preserve">- Thông báo số 85/TB-STP ngày 22/12/2022 có 55 trường hợp kê khai tài sản 
- Công văn số 454/STP-TH&amp;PBGDPL ngày 07/4/2023 về 04 trường hợp là đối tượng phải nộp bản kê khai tài sản </t>
  </si>
  <si>
    <t>Trừ 1.5 điểm trong công tác Lý lịch tư pháp</t>
  </si>
  <si>
    <t>Chỉ tổ chức 01 cuộc thi trực tuyến (-0.25) và báo cáo công tác CTCPL trễ 01 ngày (-0.25)</t>
  </si>
  <si>
    <t>Sở Tư pháp tổ chức 01 cuộc thi trực tuyến theo kế hoạch số 61/KH-STP ngày 24/10/2023</t>
  </si>
  <si>
    <t>Báo cáo số 130/BC-UBND ngày 26/5/2023 của UBND tỉnh Lâm Đồng Báo cáo kết quả thực hiện các giải pháp cải thiện điểm số, thứ hạng chỉ số cải thiện chất lượng các quy định pháp luật 6 tháng đầu năm 2023 trên địa bàn tỉnh Lâm Đồng</t>
  </si>
  <si>
    <t>Kế hoạch số 60/KH-STP ngày 24/10/2023 của Sở Tư pháp Tổ chức Tọa đàm trao đổi nghiệp vụ về công tác xây dựng, kiểm tra, rà soát, hệ thống hóa văn bản quy phạm pháp luật cho đội ngũ người làm công tác pháp chế và công chức Tư pháp các huyện, thành phố trên địa bàn tỉnh Lâm Đồng</t>
  </si>
  <si>
    <t>Triển khai quán triệt, tuyên truyền, ban hành các văn bản để triển khai thực hiện</t>
  </si>
  <si>
    <t>Triển khai các nhiệm vụ của Đề án 06 liên quan đến lĩnh vực hộ tịch theo quy định</t>
  </si>
  <si>
    <t>Thực hiện đảm bảo theo quy định</t>
  </si>
  <si>
    <t>Không nhận được đề nghị</t>
  </si>
  <si>
    <t>Không xảy ra sai phạm, vi phạm</t>
  </si>
  <si>
    <t>Kế hoạch số 33/KH-STP ngày 09/5/2023 của Sở Tư pháp</t>
  </si>
  <si>
    <t>Chủ động, kịp thời hướng dẫn khi có yêu cầu, đề nghị</t>
  </si>
  <si>
    <t>Luôn chủ động nghiên cứu, xin ý kiến Bộ Tư pháp để giải quyết kịp thời các yêu cầu về quốc tịch</t>
  </si>
  <si>
    <t>Thực hiện đảm bảo các nhiệm vụ theo yêu cầu</t>
  </si>
  <si>
    <t>Không xảy ra khiếu nại, tố cáo</t>
  </si>
  <si>
    <t>Đã triển khai trên địa bàn tỉnh</t>
  </si>
  <si>
    <t>Không xảy ra vi phạm, sai phạm</t>
  </si>
  <si>
    <t>Không nhận được đề nghị, yêu cầu cũng như tiếp nhận các thông tin để xử lý</t>
  </si>
  <si>
    <t>Tham mưu UBND cấp tỉnh thực hiện báo cáo công tác thi hành pháp luật về xử lý vi phạm hành chính năm 2022</t>
  </si>
  <si>
    <t xml:space="preserve">- Kế hoạch số 30/KH-STP ngày 07/04/2023 về  Kiểm tra tình hình chấp hành pháp luật tố tụng hành chính tại một số cơ quan chuyên môn thuộc UBND tỉnh và UBND cấp huyện trên địa bàn tỉnh Lâm Đồng;- Kế hoạch số 53/KH-STP ngày 05/10/2023 về Kế hoạch tổ chức thực hiện điều tra khảo sát tình hình thi hành pháp luật về lao động, việc làm trên địa bàn tỉnh Lâm Đồng năm 2023.
</t>
  </si>
  <si>
    <r>
      <t xml:space="preserve">- Kế hoạch 251/KH-UBND ngày 09/02/2023 của UBND tỉnh Lâm Đồng; 
- Kế hoạch 1086/KH-UBND ngày 16/02/2023 của UBND tỉnh Lâm Đồng;
- </t>
    </r>
    <r>
      <rPr>
        <sz val="12"/>
        <color rgb="FF000000"/>
        <rFont val="Times New Roman"/>
        <family val="1"/>
      </rPr>
      <t>Báo cáo số 255/BC-STP ngày 28/7/2023 của Sở Tư pháp và Phụ lục kèm theo.  </t>
    </r>
  </si>
  <si>
    <r>
      <t xml:space="preserve">- </t>
    </r>
    <r>
      <rPr>
        <sz val="12"/>
        <color rgb="FF000000"/>
        <rFont val="Times New Roman"/>
        <family val="1"/>
      </rPr>
      <t>Tham mưu UBND tỉnh ban hành quyết định số 86/QĐ-UBND ngày 12/01/2023; 
- Văn bản số 1320/STP-HCTP ngày 22/8/2023 của Sở Tư pháp; 
- Văn bản số 1392/STP-HCTP ngày 11/9/2023 của Sở Tư pháp.</t>
    </r>
  </si>
  <si>
    <t>Tuyên truyền về LLTP, cấp phiếu LLTP trực tuyến tại Trại giam, các xã, phường, thị trấn</t>
  </si>
  <si>
    <t>Kịp thời triển khai các văn bản, ý kiến chỉ đạo của BTP</t>
  </si>
  <si>
    <t xml:space="preserve"> '- Kế hoạch số 19/KH-STP ngày 08/03/2023 về thực hiện công tác phòng, chống tham nhũng năm 2023 của Sở Tư pháp Lâm Đồng
 - Công khai minh bạch: dự toán ngân sách nhà nước (Quyết định số 18/QĐ-STP ngày 21/02/2023 về việc công bố công khai quyết toán ngân sách năm 2022 của Sở Tư pháp tỉnh Lâm Đồng); công khai thủ tục hành chính trên trang thông tin điện tử của Sở http://stp.lamdong.gov.vn/.  và hệ thống Egov của Sở
- Việc thực hiện các định mức, tiêu chuẩn, chế độ: Chương trình số 05/CTr-STP ngày 10/01/2023 về Chương trình hành động thực hành tiết kiệm, chống lãng phí năm 2023
 -  Quy tắc ứng xử của cán bộ, công chức, viên chức: Quyết định số 130/QĐ-STP ngày 17/11/2022 về ban hành Quy chế Văn hóa công sở Sở Tư pháp tỉnh Lâm Đồng
 - Chuyển đổi vị trí công tác của người có chức vụ, quyền hạn: Kế hoạch số 17/KH-STP ngày 03/03/2023 về việc Định kỳ chuyển đổi vị trí công tác đối với công chức, viên chức; luân chuyển, điều động người giữ chức vụ lãnh đạo, quản lý thuộc Sở Tư pháp năm 2023 và thực hiện đăng ký nhu cầu đào tạo, bồi dưỡng và kế hoạch chuyển đổi vị trí công tác năm 2023
 - Thực hiện cải cách hành chính, ứng dụng khoa học công nghệ trong quản lý và thanh toán không dùng tiền mặt: Kế hoạch số 01/KH-STP ngày 18/01/2023 Cải cách hành chính năm 2023; Sở và các đơn vị thuộc Sở tiếp tục thực hiện phương thức thanh toán, trả lương qua tài khoản ATM tại ngân hàng</t>
  </si>
  <si>
    <t>- Thừa ủy quyền Ủy ban nhân dân tỉnh Lâm Đồng tại Văn bản số 8178/UBND-NC ngày 27/10/2022
- Thừa ủy quyền Ủy ban nhân dân tỉnh Lâm Đồng tại Văn bản số 4793/UBND-NC ngày 01/6/2023</t>
  </si>
  <si>
    <t xml:space="preserve">
Báo cáo số 268/BC-STP ngày 31/8/2023; Văn bản số 309/BC-STP ngày 27/9/2023; Văn bản số 1524/STP-BTTP ngày 06/10/2023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</si>
</sst>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0" x14ac:knownFonts="1">
    <font>
      <sz val="11"/>
      <color theme="1"/>
      <name val="Calibri"/>
      <family val="2"/>
      <scheme val="minor"/>
    </font>
    <font>
      <sz val="16"/>
      <name val="Times New Roman"/>
      <family val="1"/>
    </font>
    <font>
      <b/>
      <sz val="16"/>
      <name val="Times New Roman"/>
      <family val="1"/>
    </font>
    <font>
      <i/>
      <sz val="16"/>
      <name val="Times New Roman"/>
      <family val="1"/>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u/>
      <sz val="11"/>
      <color theme="10"/>
      <name val="Calibri"/>
      <family val="2"/>
      <scheme val="minor"/>
    </font>
    <font>
      <sz val="10"/>
      <color theme="1"/>
      <name val="Times New Roman"/>
      <family val="1"/>
    </font>
    <font>
      <sz val="12"/>
      <name val="Times New Roman"/>
      <family val="1"/>
    </font>
    <font>
      <b/>
      <sz val="12"/>
      <name val="Times New Roman"/>
      <family val="1"/>
    </font>
    <font>
      <b/>
      <sz val="11"/>
      <color theme="1"/>
      <name val="Times New Roman"/>
      <family val="1"/>
    </font>
    <font>
      <sz val="11"/>
      <color theme="1"/>
      <name val="Times New Roman"/>
      <family val="1"/>
    </font>
    <font>
      <b/>
      <sz val="10"/>
      <color theme="1"/>
      <name val="Times New Roman"/>
      <family val="1"/>
    </font>
    <font>
      <vertAlign val="subscript"/>
      <sz val="10"/>
      <color theme="1"/>
      <name val="Times New Roman"/>
      <family val="1"/>
    </font>
    <font>
      <sz val="13"/>
      <color theme="1"/>
      <name val="Times New Roman"/>
      <family val="1"/>
    </font>
    <font>
      <b/>
      <i/>
      <sz val="13"/>
      <color theme="1"/>
      <name val="Times New Roman"/>
      <family val="1"/>
    </font>
    <font>
      <b/>
      <sz val="13"/>
      <color theme="1"/>
      <name val="Times New Roman"/>
      <family val="1"/>
    </font>
    <font>
      <sz val="12"/>
      <color rgb="FF000000"/>
      <name val="Times New Roman"/>
      <family val="1"/>
    </font>
  </fonts>
  <fills count="5">
    <fill>
      <patternFill patternType="none"/>
    </fill>
    <fill>
      <patternFill patternType="gray125"/>
    </fill>
    <fill>
      <patternFill patternType="solid">
        <fgColor theme="4" tint="0.59999389629810485"/>
        <bgColor indexed="64"/>
      </patternFill>
    </fill>
    <fill>
      <patternFill patternType="solid">
        <fgColor rgb="FFFFFF66"/>
        <bgColor indexed="64"/>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16">
    <xf numFmtId="0" fontId="0" fillId="0" borderId="0" xfId="0"/>
    <xf numFmtId="0" fontId="1" fillId="0" borderId="0" xfId="0" applyFont="1" applyFill="1"/>
    <xf numFmtId="0" fontId="1"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xf numFmtId="0" fontId="1" fillId="0" borderId="0" xfId="0" applyFont="1" applyFill="1" applyAlignment="1">
      <alignment horizontal="left" vertical="center" wrapText="1" indent="1"/>
    </xf>
    <xf numFmtId="0" fontId="2" fillId="0" borderId="0" xfId="0" applyFont="1" applyFill="1" applyAlignment="1">
      <alignment horizontal="center" vertical="center" wrapText="1"/>
    </xf>
    <xf numFmtId="0" fontId="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inden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indent="2"/>
    </xf>
    <xf numFmtId="0" fontId="1" fillId="0" borderId="0" xfId="0" applyFont="1" applyFill="1" applyAlignment="1">
      <alignment horizontal="left" wrapText="1" indent="2"/>
    </xf>
    <xf numFmtId="0" fontId="2" fillId="0" borderId="0" xfId="0" applyFont="1" applyFill="1" applyBorder="1" applyAlignment="1">
      <alignment horizontal="left" vertical="center" wrapText="1" indent="2"/>
    </xf>
    <xf numFmtId="0" fontId="1" fillId="0" borderId="0" xfId="0" applyFont="1" applyFill="1" applyAlignment="1">
      <alignment horizontal="left" vertical="center" wrapText="1" indent="2"/>
    </xf>
    <xf numFmtId="0" fontId="2" fillId="0" borderId="0" xfId="0" applyFont="1" applyFill="1" applyAlignment="1">
      <alignment horizontal="center" vertical="center"/>
    </xf>
    <xf numFmtId="0" fontId="2" fillId="0" borderId="0" xfId="0" applyFont="1" applyFill="1" applyAlignment="1">
      <alignment horizontal="left" vertical="center" wrapText="1" indent="1"/>
    </xf>
    <xf numFmtId="0" fontId="0" fillId="0" borderId="1" xfId="0" applyBorder="1" applyAlignment="1">
      <alignment horizontal="justify"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7" fillId="0" borderId="1" xfId="0" applyFont="1" applyBorder="1" applyAlignment="1">
      <alignment vertical="center" wrapText="1"/>
    </xf>
    <xf numFmtId="0" fontId="9" fillId="0" borderId="1" xfId="0" quotePrefix="1" applyFont="1" applyBorder="1" applyAlignment="1">
      <alignment horizontal="justify" vertical="center" wrapText="1"/>
    </xf>
    <xf numFmtId="0" fontId="8" fillId="0" borderId="1" xfId="1" applyBorder="1" applyAlignment="1">
      <alignment horizontal="justify" vertical="center" wrapText="1"/>
    </xf>
    <xf numFmtId="0" fontId="8" fillId="0" borderId="1" xfId="1" applyBorder="1" applyAlignment="1">
      <alignment vertical="center" wrapText="1"/>
    </xf>
    <xf numFmtId="164" fontId="10" fillId="0" borderId="1" xfId="0" applyNumberFormat="1" applyFont="1" applyBorder="1" applyAlignment="1">
      <alignment horizontal="justify" vertical="center" wrapText="1"/>
    </xf>
    <xf numFmtId="3" fontId="11" fillId="0" borderId="1" xfId="0" applyNumberFormat="1" applyFont="1" applyBorder="1" applyAlignment="1">
      <alignment horizontal="left" vertical="justify" wrapText="1"/>
    </xf>
    <xf numFmtId="0" fontId="1" fillId="0" borderId="1" xfId="0" applyFont="1" applyFill="1" applyBorder="1" applyAlignment="1">
      <alignment horizontal="justify" vertical="center"/>
    </xf>
    <xf numFmtId="0" fontId="5" fillId="0" borderId="1" xfId="0" applyFont="1" applyBorder="1" applyAlignment="1">
      <alignment horizontal="justify" vertical="center" wrapText="1"/>
    </xf>
    <xf numFmtId="0" fontId="9" fillId="0" borderId="0" xfId="0" applyFont="1"/>
    <xf numFmtId="0" fontId="9" fillId="0" borderId="0" xfId="0" applyFont="1" applyAlignment="1">
      <alignment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12" fillId="0" borderId="1" xfId="0" applyFont="1" applyBorder="1" applyAlignment="1">
      <alignment horizontal="center" vertical="center" wrapText="1"/>
    </xf>
    <xf numFmtId="0" fontId="13" fillId="0" borderId="1" xfId="0" quotePrefix="1" applyFont="1" applyBorder="1" applyAlignment="1">
      <alignment horizontal="justify" vertical="center"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Font="1" applyFill="1" applyBorder="1" applyAlignment="1">
      <alignment horizontal="justify" vertical="center" wrapText="1"/>
    </xf>
    <xf numFmtId="0" fontId="1" fillId="4" borderId="0" xfId="0" applyFont="1" applyFill="1"/>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4" fillId="0" borderId="1" xfId="0" quotePrefix="1" applyFont="1" applyBorder="1" applyAlignment="1">
      <alignment horizontal="justify" vertical="center" wrapText="1"/>
    </xf>
    <xf numFmtId="164" fontId="10" fillId="0" borderId="1" xfId="0" quotePrefix="1" applyNumberFormat="1" applyFont="1" applyBorder="1" applyAlignment="1">
      <alignment horizontal="justify" vertical="center" wrapText="1"/>
    </xf>
    <xf numFmtId="0" fontId="1" fillId="0" borderId="1" xfId="0" applyFont="1" applyFill="1" applyBorder="1" applyAlignment="1">
      <alignment horizontal="center" vertical="center"/>
    </xf>
    <xf numFmtId="0" fontId="13"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justify" vertical="center" wrapText="1" readingOrder="1"/>
    </xf>
    <xf numFmtId="0" fontId="13" fillId="0" borderId="1" xfId="0" quotePrefix="1" applyFont="1" applyBorder="1" applyAlignment="1">
      <alignment vertical="center" wrapText="1"/>
    </xf>
    <xf numFmtId="0" fontId="9" fillId="0" borderId="1" xfId="0" applyFont="1" applyBorder="1" applyAlignment="1">
      <alignment horizontal="justify" vertical="center"/>
    </xf>
    <xf numFmtId="0" fontId="12" fillId="0" borderId="1" xfId="0" applyFont="1" applyBorder="1" applyAlignment="1">
      <alignment vertical="center" wrapText="1"/>
    </xf>
    <xf numFmtId="0" fontId="9" fillId="0" borderId="1" xfId="0" applyFont="1" applyBorder="1" applyAlignment="1">
      <alignment vertical="center" wrapText="1"/>
    </xf>
    <xf numFmtId="0" fontId="16" fillId="0" borderId="1" xfId="0" applyFont="1" applyBorder="1" applyAlignment="1">
      <alignment horizontal="center" vertical="center" wrapText="1"/>
    </xf>
    <xf numFmtId="0" fontId="13" fillId="0" borderId="1" xfId="0" applyFont="1" applyBorder="1" applyAlignment="1">
      <alignment horizontal="left"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xf>
    <xf numFmtId="0" fontId="13" fillId="0" borderId="1" xfId="0" quotePrefix="1" applyFont="1" applyBorder="1" applyAlignment="1">
      <alignment horizontal="left" vertical="center" wrapText="1"/>
    </xf>
    <xf numFmtId="0" fontId="18"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justify" vertical="center"/>
    </xf>
    <xf numFmtId="0" fontId="10" fillId="0" borderId="1" xfId="0" applyFont="1" applyBorder="1" applyAlignment="1">
      <alignment vertical="center" wrapText="1"/>
    </xf>
    <xf numFmtId="0" fontId="9" fillId="0" borderId="1" xfId="0" applyFont="1" applyBorder="1" applyAlignment="1">
      <alignment wrapText="1"/>
    </xf>
    <xf numFmtId="0" fontId="9" fillId="0" borderId="1" xfId="0" applyFont="1" applyBorder="1"/>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horizontal="center" vertical="center"/>
    </xf>
    <xf numFmtId="0" fontId="4" fillId="0" borderId="1" xfId="0" quotePrefix="1" applyFont="1" applyBorder="1" applyAlignment="1">
      <alignment vertical="center" wrapText="1"/>
    </xf>
    <xf numFmtId="0" fontId="4" fillId="0" borderId="3" xfId="0" applyFont="1" applyBorder="1" applyAlignment="1">
      <alignment vertical="center" wrapText="1"/>
    </xf>
    <xf numFmtId="0" fontId="7" fillId="0" borderId="3" xfId="0" applyFont="1" applyBorder="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quotePrefix="1"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4" fillId="4"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4" fillId="0" borderId="1" xfId="0" quotePrefix="1" applyFont="1" applyBorder="1" applyAlignment="1">
      <alignment horizontal="justify" vertical="center" wrapText="1"/>
    </xf>
    <xf numFmtId="0" fontId="4" fillId="0" borderId="1" xfId="0" applyFont="1" applyBorder="1" applyAlignment="1">
      <alignment horizontal="justify" vertical="top" wrapText="1"/>
    </xf>
  </cellXfs>
  <cellStyles count="2">
    <cellStyle name="Hyperlink" xfId="1"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2436482</xdr:colOff>
      <xdr:row>7</xdr:row>
      <xdr:rowOff>98241</xdr:rowOff>
    </xdr:from>
    <xdr:to>
      <xdr:col>4</xdr:col>
      <xdr:colOff>3145589</xdr:colOff>
      <xdr:row>7</xdr:row>
      <xdr:rowOff>98241</xdr:rowOff>
    </xdr:to>
    <xdr:cxnSp macro="">
      <xdr:nvCxnSpPr>
        <xdr:cNvPr id="3" name="Straight Connector 2"/>
        <xdr:cNvCxnSpPr/>
      </xdr:nvCxnSpPr>
      <xdr:spPr>
        <a:xfrm>
          <a:off x="3012215" y="1876241"/>
          <a:ext cx="715224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1790726</xdr:colOff>
      <xdr:row>4</xdr:row>
      <xdr:rowOff>49255</xdr:rowOff>
    </xdr:from>
    <xdr:to>
      <xdr:col>1</xdr:col>
      <xdr:colOff>2581537</xdr:colOff>
      <xdr:row>4</xdr:row>
      <xdr:rowOff>49255</xdr:rowOff>
    </xdr:to>
    <xdr:cxnSp macro="">
      <xdr:nvCxnSpPr>
        <xdr:cNvPr id="5" name="Straight Connector 4"/>
        <xdr:cNvCxnSpPr/>
      </xdr:nvCxnSpPr>
      <xdr:spPr>
        <a:xfrm>
          <a:off x="2371297" y="974541"/>
          <a:ext cx="79081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2313214</xdr:colOff>
      <xdr:row>4</xdr:row>
      <xdr:rowOff>38347</xdr:rowOff>
    </xdr:from>
    <xdr:to>
      <xdr:col>5</xdr:col>
      <xdr:colOff>4735286</xdr:colOff>
      <xdr:row>4</xdr:row>
      <xdr:rowOff>38347</xdr:rowOff>
    </xdr:to>
    <xdr:cxnSp macro="">
      <xdr:nvCxnSpPr>
        <xdr:cNvPr id="6" name="Straight Connector 5"/>
        <xdr:cNvCxnSpPr/>
      </xdr:nvCxnSpPr>
      <xdr:spPr>
        <a:xfrm>
          <a:off x="8427357" y="963633"/>
          <a:ext cx="24220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1928812</xdr:colOff>
      <xdr:row>4</xdr:row>
      <xdr:rowOff>23812</xdr:rowOff>
    </xdr:from>
    <xdr:to>
      <xdr:col>4</xdr:col>
      <xdr:colOff>4321968</xdr:colOff>
      <xdr:row>4</xdr:row>
      <xdr:rowOff>23812</xdr:rowOff>
    </xdr:to>
    <xdr:cxnSp macro="">
      <xdr:nvCxnSpPr>
        <xdr:cNvPr id="4" name="Straight Connector 3"/>
        <xdr:cNvCxnSpPr/>
      </xdr:nvCxnSpPr>
      <xdr:spPr>
        <a:xfrm>
          <a:off x="8953500" y="904875"/>
          <a:ext cx="23931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bpl.lamdong.gov.v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5"/>
  <sheetViews>
    <sheetView tabSelected="1" view="pageLayout" zoomScale="80" zoomScaleNormal="76" zoomScalePageLayoutView="80" workbookViewId="0">
      <selection activeCell="E605" sqref="A1:F605"/>
    </sheetView>
  </sheetViews>
  <sheetFormatPr defaultRowHeight="20.25" x14ac:dyDescent="0.3"/>
  <cols>
    <col min="1" max="1" width="8.140625" style="1" customWidth="1"/>
    <col min="2" max="2" width="64.5703125" style="15" customWidth="1"/>
    <col min="3" max="3" width="12.85546875" style="1" customWidth="1"/>
    <col min="4" max="4" width="12.28515625" style="2" customWidth="1"/>
    <col min="5" max="5" width="67" style="2" customWidth="1"/>
    <col min="6" max="6" width="18.42578125" style="5" customWidth="1"/>
    <col min="7" max="220" width="9.140625" style="1"/>
    <col min="221" max="221" width="3.5703125" style="1" customWidth="1"/>
    <col min="222" max="222" width="23.140625" style="1" customWidth="1"/>
    <col min="223" max="223" width="16.42578125" style="1" customWidth="1"/>
    <col min="224" max="224" width="6.42578125" style="1" customWidth="1"/>
    <col min="225" max="225" width="6.5703125" style="1" customWidth="1"/>
    <col min="226" max="226" width="8.85546875" style="1" customWidth="1"/>
    <col min="227" max="227" width="7.42578125" style="1" customWidth="1"/>
    <col min="228" max="229" width="8" style="1" customWidth="1"/>
    <col min="230" max="230" width="8.85546875" style="1" bestFit="1" customWidth="1"/>
    <col min="231" max="232" width="9.42578125" style="1" customWidth="1"/>
    <col min="233" max="233" width="9.5703125" style="1" customWidth="1"/>
    <col min="234" max="234" width="9.140625" style="1"/>
    <col min="235" max="235" width="9.85546875" style="1" customWidth="1"/>
    <col min="236" max="476" width="9.140625" style="1"/>
    <col min="477" max="477" width="3.5703125" style="1" customWidth="1"/>
    <col min="478" max="478" width="23.140625" style="1" customWidth="1"/>
    <col min="479" max="479" width="16.42578125" style="1" customWidth="1"/>
    <col min="480" max="480" width="6.42578125" style="1" customWidth="1"/>
    <col min="481" max="481" width="6.5703125" style="1" customWidth="1"/>
    <col min="482" max="482" width="8.85546875" style="1" customWidth="1"/>
    <col min="483" max="483" width="7.42578125" style="1" customWidth="1"/>
    <col min="484" max="485" width="8" style="1" customWidth="1"/>
    <col min="486" max="486" width="8.85546875" style="1" bestFit="1" customWidth="1"/>
    <col min="487" max="488" width="9.42578125" style="1" customWidth="1"/>
    <col min="489" max="489" width="9.5703125" style="1" customWidth="1"/>
    <col min="490" max="490" width="9.140625" style="1"/>
    <col min="491" max="491" width="9.85546875" style="1" customWidth="1"/>
    <col min="492" max="732" width="9.140625" style="1"/>
    <col min="733" max="733" width="3.5703125" style="1" customWidth="1"/>
    <col min="734" max="734" width="23.140625" style="1" customWidth="1"/>
    <col min="735" max="735" width="16.42578125" style="1" customWidth="1"/>
    <col min="736" max="736" width="6.42578125" style="1" customWidth="1"/>
    <col min="737" max="737" width="6.5703125" style="1" customWidth="1"/>
    <col min="738" max="738" width="8.85546875" style="1" customWidth="1"/>
    <col min="739" max="739" width="7.42578125" style="1" customWidth="1"/>
    <col min="740" max="741" width="8" style="1" customWidth="1"/>
    <col min="742" max="742" width="8.85546875" style="1" bestFit="1" customWidth="1"/>
    <col min="743" max="744" width="9.42578125" style="1" customWidth="1"/>
    <col min="745" max="745" width="9.5703125" style="1" customWidth="1"/>
    <col min="746" max="746" width="9.140625" style="1"/>
    <col min="747" max="747" width="9.85546875" style="1" customWidth="1"/>
    <col min="748" max="988" width="9.140625" style="1"/>
    <col min="989" max="989" width="3.5703125" style="1" customWidth="1"/>
    <col min="990" max="990" width="23.140625" style="1" customWidth="1"/>
    <col min="991" max="991" width="16.42578125" style="1" customWidth="1"/>
    <col min="992" max="992" width="6.42578125" style="1" customWidth="1"/>
    <col min="993" max="993" width="6.5703125" style="1" customWidth="1"/>
    <col min="994" max="994" width="8.85546875" style="1" customWidth="1"/>
    <col min="995" max="995" width="7.42578125" style="1" customWidth="1"/>
    <col min="996" max="997" width="8" style="1" customWidth="1"/>
    <col min="998" max="998" width="8.85546875" style="1" bestFit="1" customWidth="1"/>
    <col min="999" max="1000" width="9.42578125" style="1" customWidth="1"/>
    <col min="1001" max="1001" width="9.5703125" style="1" customWidth="1"/>
    <col min="1002" max="1002" width="9.140625" style="1"/>
    <col min="1003" max="1003" width="9.85546875" style="1" customWidth="1"/>
    <col min="1004" max="1244" width="9.140625" style="1"/>
    <col min="1245" max="1245" width="3.5703125" style="1" customWidth="1"/>
    <col min="1246" max="1246" width="23.140625" style="1" customWidth="1"/>
    <col min="1247" max="1247" width="16.42578125" style="1" customWidth="1"/>
    <col min="1248" max="1248" width="6.42578125" style="1" customWidth="1"/>
    <col min="1249" max="1249" width="6.5703125" style="1" customWidth="1"/>
    <col min="1250" max="1250" width="8.85546875" style="1" customWidth="1"/>
    <col min="1251" max="1251" width="7.42578125" style="1" customWidth="1"/>
    <col min="1252" max="1253" width="8" style="1" customWidth="1"/>
    <col min="1254" max="1254" width="8.85546875" style="1" bestFit="1" customWidth="1"/>
    <col min="1255" max="1256" width="9.42578125" style="1" customWidth="1"/>
    <col min="1257" max="1257" width="9.5703125" style="1" customWidth="1"/>
    <col min="1258" max="1258" width="9.140625" style="1"/>
    <col min="1259" max="1259" width="9.85546875" style="1" customWidth="1"/>
    <col min="1260" max="1500" width="9.140625" style="1"/>
    <col min="1501" max="1501" width="3.5703125" style="1" customWidth="1"/>
    <col min="1502" max="1502" width="23.140625" style="1" customWidth="1"/>
    <col min="1503" max="1503" width="16.42578125" style="1" customWidth="1"/>
    <col min="1504" max="1504" width="6.42578125" style="1" customWidth="1"/>
    <col min="1505" max="1505" width="6.5703125" style="1" customWidth="1"/>
    <col min="1506" max="1506" width="8.85546875" style="1" customWidth="1"/>
    <col min="1507" max="1507" width="7.42578125" style="1" customWidth="1"/>
    <col min="1508" max="1509" width="8" style="1" customWidth="1"/>
    <col min="1510" max="1510" width="8.85546875" style="1" bestFit="1" customWidth="1"/>
    <col min="1511" max="1512" width="9.42578125" style="1" customWidth="1"/>
    <col min="1513" max="1513" width="9.5703125" style="1" customWidth="1"/>
    <col min="1514" max="1514" width="9.140625" style="1"/>
    <col min="1515" max="1515" width="9.85546875" style="1" customWidth="1"/>
    <col min="1516" max="1756" width="9.140625" style="1"/>
    <col min="1757" max="1757" width="3.5703125" style="1" customWidth="1"/>
    <col min="1758" max="1758" width="23.140625" style="1" customWidth="1"/>
    <col min="1759" max="1759" width="16.42578125" style="1" customWidth="1"/>
    <col min="1760" max="1760" width="6.42578125" style="1" customWidth="1"/>
    <col min="1761" max="1761" width="6.5703125" style="1" customWidth="1"/>
    <col min="1762" max="1762" width="8.85546875" style="1" customWidth="1"/>
    <col min="1763" max="1763" width="7.42578125" style="1" customWidth="1"/>
    <col min="1764" max="1765" width="8" style="1" customWidth="1"/>
    <col min="1766" max="1766" width="8.85546875" style="1" bestFit="1" customWidth="1"/>
    <col min="1767" max="1768" width="9.42578125" style="1" customWidth="1"/>
    <col min="1769" max="1769" width="9.5703125" style="1" customWidth="1"/>
    <col min="1770" max="1770" width="9.140625" style="1"/>
    <col min="1771" max="1771" width="9.85546875" style="1" customWidth="1"/>
    <col min="1772" max="2012" width="9.140625" style="1"/>
    <col min="2013" max="2013" width="3.5703125" style="1" customWidth="1"/>
    <col min="2014" max="2014" width="23.140625" style="1" customWidth="1"/>
    <col min="2015" max="2015" width="16.42578125" style="1" customWidth="1"/>
    <col min="2016" max="2016" width="6.42578125" style="1" customWidth="1"/>
    <col min="2017" max="2017" width="6.5703125" style="1" customWidth="1"/>
    <col min="2018" max="2018" width="8.85546875" style="1" customWidth="1"/>
    <col min="2019" max="2019" width="7.42578125" style="1" customWidth="1"/>
    <col min="2020" max="2021" width="8" style="1" customWidth="1"/>
    <col min="2022" max="2022" width="8.85546875" style="1" bestFit="1" customWidth="1"/>
    <col min="2023" max="2024" width="9.42578125" style="1" customWidth="1"/>
    <col min="2025" max="2025" width="9.5703125" style="1" customWidth="1"/>
    <col min="2026" max="2026" width="9.140625" style="1"/>
    <col min="2027" max="2027" width="9.85546875" style="1" customWidth="1"/>
    <col min="2028" max="2268" width="9.140625" style="1"/>
    <col min="2269" max="2269" width="3.5703125" style="1" customWidth="1"/>
    <col min="2270" max="2270" width="23.140625" style="1" customWidth="1"/>
    <col min="2271" max="2271" width="16.42578125" style="1" customWidth="1"/>
    <col min="2272" max="2272" width="6.42578125" style="1" customWidth="1"/>
    <col min="2273" max="2273" width="6.5703125" style="1" customWidth="1"/>
    <col min="2274" max="2274" width="8.85546875" style="1" customWidth="1"/>
    <col min="2275" max="2275" width="7.42578125" style="1" customWidth="1"/>
    <col min="2276" max="2277" width="8" style="1" customWidth="1"/>
    <col min="2278" max="2278" width="8.85546875" style="1" bestFit="1" customWidth="1"/>
    <col min="2279" max="2280" width="9.42578125" style="1" customWidth="1"/>
    <col min="2281" max="2281" width="9.5703125" style="1" customWidth="1"/>
    <col min="2282" max="2282" width="9.140625" style="1"/>
    <col min="2283" max="2283" width="9.85546875" style="1" customWidth="1"/>
    <col min="2284" max="2524" width="9.140625" style="1"/>
    <col min="2525" max="2525" width="3.5703125" style="1" customWidth="1"/>
    <col min="2526" max="2526" width="23.140625" style="1" customWidth="1"/>
    <col min="2527" max="2527" width="16.42578125" style="1" customWidth="1"/>
    <col min="2528" max="2528" width="6.42578125" style="1" customWidth="1"/>
    <col min="2529" max="2529" width="6.5703125" style="1" customWidth="1"/>
    <col min="2530" max="2530" width="8.85546875" style="1" customWidth="1"/>
    <col min="2531" max="2531" width="7.42578125" style="1" customWidth="1"/>
    <col min="2532" max="2533" width="8" style="1" customWidth="1"/>
    <col min="2534" max="2534" width="8.85546875" style="1" bestFit="1" customWidth="1"/>
    <col min="2535" max="2536" width="9.42578125" style="1" customWidth="1"/>
    <col min="2537" max="2537" width="9.5703125" style="1" customWidth="1"/>
    <col min="2538" max="2538" width="9.140625" style="1"/>
    <col min="2539" max="2539" width="9.85546875" style="1" customWidth="1"/>
    <col min="2540" max="2780" width="9.140625" style="1"/>
    <col min="2781" max="2781" width="3.5703125" style="1" customWidth="1"/>
    <col min="2782" max="2782" width="23.140625" style="1" customWidth="1"/>
    <col min="2783" max="2783" width="16.42578125" style="1" customWidth="1"/>
    <col min="2784" max="2784" width="6.42578125" style="1" customWidth="1"/>
    <col min="2785" max="2785" width="6.5703125" style="1" customWidth="1"/>
    <col min="2786" max="2786" width="8.85546875" style="1" customWidth="1"/>
    <col min="2787" max="2787" width="7.42578125" style="1" customWidth="1"/>
    <col min="2788" max="2789" width="8" style="1" customWidth="1"/>
    <col min="2790" max="2790" width="8.85546875" style="1" bestFit="1" customWidth="1"/>
    <col min="2791" max="2792" width="9.42578125" style="1" customWidth="1"/>
    <col min="2793" max="2793" width="9.5703125" style="1" customWidth="1"/>
    <col min="2794" max="2794" width="9.140625" style="1"/>
    <col min="2795" max="2795" width="9.85546875" style="1" customWidth="1"/>
    <col min="2796" max="3036" width="9.140625" style="1"/>
    <col min="3037" max="3037" width="3.5703125" style="1" customWidth="1"/>
    <col min="3038" max="3038" width="23.140625" style="1" customWidth="1"/>
    <col min="3039" max="3039" width="16.42578125" style="1" customWidth="1"/>
    <col min="3040" max="3040" width="6.42578125" style="1" customWidth="1"/>
    <col min="3041" max="3041" width="6.5703125" style="1" customWidth="1"/>
    <col min="3042" max="3042" width="8.85546875" style="1" customWidth="1"/>
    <col min="3043" max="3043" width="7.42578125" style="1" customWidth="1"/>
    <col min="3044" max="3045" width="8" style="1" customWidth="1"/>
    <col min="3046" max="3046" width="8.85546875" style="1" bestFit="1" customWidth="1"/>
    <col min="3047" max="3048" width="9.42578125" style="1" customWidth="1"/>
    <col min="3049" max="3049" width="9.5703125" style="1" customWidth="1"/>
    <col min="3050" max="3050" width="9.140625" style="1"/>
    <col min="3051" max="3051" width="9.85546875" style="1" customWidth="1"/>
    <col min="3052" max="3292" width="9.140625" style="1"/>
    <col min="3293" max="3293" width="3.5703125" style="1" customWidth="1"/>
    <col min="3294" max="3294" width="23.140625" style="1" customWidth="1"/>
    <col min="3295" max="3295" width="16.42578125" style="1" customWidth="1"/>
    <col min="3296" max="3296" width="6.42578125" style="1" customWidth="1"/>
    <col min="3297" max="3297" width="6.5703125" style="1" customWidth="1"/>
    <col min="3298" max="3298" width="8.85546875" style="1" customWidth="1"/>
    <col min="3299" max="3299" width="7.42578125" style="1" customWidth="1"/>
    <col min="3300" max="3301" width="8" style="1" customWidth="1"/>
    <col min="3302" max="3302" width="8.85546875" style="1" bestFit="1" customWidth="1"/>
    <col min="3303" max="3304" width="9.42578125" style="1" customWidth="1"/>
    <col min="3305" max="3305" width="9.5703125" style="1" customWidth="1"/>
    <col min="3306" max="3306" width="9.140625" style="1"/>
    <col min="3307" max="3307" width="9.85546875" style="1" customWidth="1"/>
    <col min="3308" max="3548" width="9.140625" style="1"/>
    <col min="3549" max="3549" width="3.5703125" style="1" customWidth="1"/>
    <col min="3550" max="3550" width="23.140625" style="1" customWidth="1"/>
    <col min="3551" max="3551" width="16.42578125" style="1" customWidth="1"/>
    <col min="3552" max="3552" width="6.42578125" style="1" customWidth="1"/>
    <col min="3553" max="3553" width="6.5703125" style="1" customWidth="1"/>
    <col min="3554" max="3554" width="8.85546875" style="1" customWidth="1"/>
    <col min="3555" max="3555" width="7.42578125" style="1" customWidth="1"/>
    <col min="3556" max="3557" width="8" style="1" customWidth="1"/>
    <col min="3558" max="3558" width="8.85546875" style="1" bestFit="1" customWidth="1"/>
    <col min="3559" max="3560" width="9.42578125" style="1" customWidth="1"/>
    <col min="3561" max="3561" width="9.5703125" style="1" customWidth="1"/>
    <col min="3562" max="3562" width="9.140625" style="1"/>
    <col min="3563" max="3563" width="9.85546875" style="1" customWidth="1"/>
    <col min="3564" max="3804" width="9.140625" style="1"/>
    <col min="3805" max="3805" width="3.5703125" style="1" customWidth="1"/>
    <col min="3806" max="3806" width="23.140625" style="1" customWidth="1"/>
    <col min="3807" max="3807" width="16.42578125" style="1" customWidth="1"/>
    <col min="3808" max="3808" width="6.42578125" style="1" customWidth="1"/>
    <col min="3809" max="3809" width="6.5703125" style="1" customWidth="1"/>
    <col min="3810" max="3810" width="8.85546875" style="1" customWidth="1"/>
    <col min="3811" max="3811" width="7.42578125" style="1" customWidth="1"/>
    <col min="3812" max="3813" width="8" style="1" customWidth="1"/>
    <col min="3814" max="3814" width="8.85546875" style="1" bestFit="1" customWidth="1"/>
    <col min="3815" max="3816" width="9.42578125" style="1" customWidth="1"/>
    <col min="3817" max="3817" width="9.5703125" style="1" customWidth="1"/>
    <col min="3818" max="3818" width="9.140625" style="1"/>
    <col min="3819" max="3819" width="9.85546875" style="1" customWidth="1"/>
    <col min="3820" max="4060" width="9.140625" style="1"/>
    <col min="4061" max="4061" width="3.5703125" style="1" customWidth="1"/>
    <col min="4062" max="4062" width="23.140625" style="1" customWidth="1"/>
    <col min="4063" max="4063" width="16.42578125" style="1" customWidth="1"/>
    <col min="4064" max="4064" width="6.42578125" style="1" customWidth="1"/>
    <col min="4065" max="4065" width="6.5703125" style="1" customWidth="1"/>
    <col min="4066" max="4066" width="8.85546875" style="1" customWidth="1"/>
    <col min="4067" max="4067" width="7.42578125" style="1" customWidth="1"/>
    <col min="4068" max="4069" width="8" style="1" customWidth="1"/>
    <col min="4070" max="4070" width="8.85546875" style="1" bestFit="1" customWidth="1"/>
    <col min="4071" max="4072" width="9.42578125" style="1" customWidth="1"/>
    <col min="4073" max="4073" width="9.5703125" style="1" customWidth="1"/>
    <col min="4074" max="4074" width="9.140625" style="1"/>
    <col min="4075" max="4075" width="9.85546875" style="1" customWidth="1"/>
    <col min="4076" max="4316" width="9.140625" style="1"/>
    <col min="4317" max="4317" width="3.5703125" style="1" customWidth="1"/>
    <col min="4318" max="4318" width="23.140625" style="1" customWidth="1"/>
    <col min="4319" max="4319" width="16.42578125" style="1" customWidth="1"/>
    <col min="4320" max="4320" width="6.42578125" style="1" customWidth="1"/>
    <col min="4321" max="4321" width="6.5703125" style="1" customWidth="1"/>
    <col min="4322" max="4322" width="8.85546875" style="1" customWidth="1"/>
    <col min="4323" max="4323" width="7.42578125" style="1" customWidth="1"/>
    <col min="4324" max="4325" width="8" style="1" customWidth="1"/>
    <col min="4326" max="4326" width="8.85546875" style="1" bestFit="1" customWidth="1"/>
    <col min="4327" max="4328" width="9.42578125" style="1" customWidth="1"/>
    <col min="4329" max="4329" width="9.5703125" style="1" customWidth="1"/>
    <col min="4330" max="4330" width="9.140625" style="1"/>
    <col min="4331" max="4331" width="9.85546875" style="1" customWidth="1"/>
    <col min="4332" max="4572" width="9.140625" style="1"/>
    <col min="4573" max="4573" width="3.5703125" style="1" customWidth="1"/>
    <col min="4574" max="4574" width="23.140625" style="1" customWidth="1"/>
    <col min="4575" max="4575" width="16.42578125" style="1" customWidth="1"/>
    <col min="4576" max="4576" width="6.42578125" style="1" customWidth="1"/>
    <col min="4577" max="4577" width="6.5703125" style="1" customWidth="1"/>
    <col min="4578" max="4578" width="8.85546875" style="1" customWidth="1"/>
    <col min="4579" max="4579" width="7.42578125" style="1" customWidth="1"/>
    <col min="4580" max="4581" width="8" style="1" customWidth="1"/>
    <col min="4582" max="4582" width="8.85546875" style="1" bestFit="1" customWidth="1"/>
    <col min="4583" max="4584" width="9.42578125" style="1" customWidth="1"/>
    <col min="4585" max="4585" width="9.5703125" style="1" customWidth="1"/>
    <col min="4586" max="4586" width="9.140625" style="1"/>
    <col min="4587" max="4587" width="9.85546875" style="1" customWidth="1"/>
    <col min="4588" max="4828" width="9.140625" style="1"/>
    <col min="4829" max="4829" width="3.5703125" style="1" customWidth="1"/>
    <col min="4830" max="4830" width="23.140625" style="1" customWidth="1"/>
    <col min="4831" max="4831" width="16.42578125" style="1" customWidth="1"/>
    <col min="4832" max="4832" width="6.42578125" style="1" customWidth="1"/>
    <col min="4833" max="4833" width="6.5703125" style="1" customWidth="1"/>
    <col min="4834" max="4834" width="8.85546875" style="1" customWidth="1"/>
    <col min="4835" max="4835" width="7.42578125" style="1" customWidth="1"/>
    <col min="4836" max="4837" width="8" style="1" customWidth="1"/>
    <col min="4838" max="4838" width="8.85546875" style="1" bestFit="1" customWidth="1"/>
    <col min="4839" max="4840" width="9.42578125" style="1" customWidth="1"/>
    <col min="4841" max="4841" width="9.5703125" style="1" customWidth="1"/>
    <col min="4842" max="4842" width="9.140625" style="1"/>
    <col min="4843" max="4843" width="9.85546875" style="1" customWidth="1"/>
    <col min="4844" max="5084" width="9.140625" style="1"/>
    <col min="5085" max="5085" width="3.5703125" style="1" customWidth="1"/>
    <col min="5086" max="5086" width="23.140625" style="1" customWidth="1"/>
    <col min="5087" max="5087" width="16.42578125" style="1" customWidth="1"/>
    <col min="5088" max="5088" width="6.42578125" style="1" customWidth="1"/>
    <col min="5089" max="5089" width="6.5703125" style="1" customWidth="1"/>
    <col min="5090" max="5090" width="8.85546875" style="1" customWidth="1"/>
    <col min="5091" max="5091" width="7.42578125" style="1" customWidth="1"/>
    <col min="5092" max="5093" width="8" style="1" customWidth="1"/>
    <col min="5094" max="5094" width="8.85546875" style="1" bestFit="1" customWidth="1"/>
    <col min="5095" max="5096" width="9.42578125" style="1" customWidth="1"/>
    <col min="5097" max="5097" width="9.5703125" style="1" customWidth="1"/>
    <col min="5098" max="5098" width="9.140625" style="1"/>
    <col min="5099" max="5099" width="9.85546875" style="1" customWidth="1"/>
    <col min="5100" max="5340" width="9.140625" style="1"/>
    <col min="5341" max="5341" width="3.5703125" style="1" customWidth="1"/>
    <col min="5342" max="5342" width="23.140625" style="1" customWidth="1"/>
    <col min="5343" max="5343" width="16.42578125" style="1" customWidth="1"/>
    <col min="5344" max="5344" width="6.42578125" style="1" customWidth="1"/>
    <col min="5345" max="5345" width="6.5703125" style="1" customWidth="1"/>
    <col min="5346" max="5346" width="8.85546875" style="1" customWidth="1"/>
    <col min="5347" max="5347" width="7.42578125" style="1" customWidth="1"/>
    <col min="5348" max="5349" width="8" style="1" customWidth="1"/>
    <col min="5350" max="5350" width="8.85546875" style="1" bestFit="1" customWidth="1"/>
    <col min="5351" max="5352" width="9.42578125" style="1" customWidth="1"/>
    <col min="5353" max="5353" width="9.5703125" style="1" customWidth="1"/>
    <col min="5354" max="5354" width="9.140625" style="1"/>
    <col min="5355" max="5355" width="9.85546875" style="1" customWidth="1"/>
    <col min="5356" max="5596" width="9.140625" style="1"/>
    <col min="5597" max="5597" width="3.5703125" style="1" customWidth="1"/>
    <col min="5598" max="5598" width="23.140625" style="1" customWidth="1"/>
    <col min="5599" max="5599" width="16.42578125" style="1" customWidth="1"/>
    <col min="5600" max="5600" width="6.42578125" style="1" customWidth="1"/>
    <col min="5601" max="5601" width="6.5703125" style="1" customWidth="1"/>
    <col min="5602" max="5602" width="8.85546875" style="1" customWidth="1"/>
    <col min="5603" max="5603" width="7.42578125" style="1" customWidth="1"/>
    <col min="5604" max="5605" width="8" style="1" customWidth="1"/>
    <col min="5606" max="5606" width="8.85546875" style="1" bestFit="1" customWidth="1"/>
    <col min="5607" max="5608" width="9.42578125" style="1" customWidth="1"/>
    <col min="5609" max="5609" width="9.5703125" style="1" customWidth="1"/>
    <col min="5610" max="5610" width="9.140625" style="1"/>
    <col min="5611" max="5611" width="9.85546875" style="1" customWidth="1"/>
    <col min="5612" max="5852" width="9.140625" style="1"/>
    <col min="5853" max="5853" width="3.5703125" style="1" customWidth="1"/>
    <col min="5854" max="5854" width="23.140625" style="1" customWidth="1"/>
    <col min="5855" max="5855" width="16.42578125" style="1" customWidth="1"/>
    <col min="5856" max="5856" width="6.42578125" style="1" customWidth="1"/>
    <col min="5857" max="5857" width="6.5703125" style="1" customWidth="1"/>
    <col min="5858" max="5858" width="8.85546875" style="1" customWidth="1"/>
    <col min="5859" max="5859" width="7.42578125" style="1" customWidth="1"/>
    <col min="5860" max="5861" width="8" style="1" customWidth="1"/>
    <col min="5862" max="5862" width="8.85546875" style="1" bestFit="1" customWidth="1"/>
    <col min="5863" max="5864" width="9.42578125" style="1" customWidth="1"/>
    <col min="5865" max="5865" width="9.5703125" style="1" customWidth="1"/>
    <col min="5866" max="5866" width="9.140625" style="1"/>
    <col min="5867" max="5867" width="9.85546875" style="1" customWidth="1"/>
    <col min="5868" max="6108" width="9.140625" style="1"/>
    <col min="6109" max="6109" width="3.5703125" style="1" customWidth="1"/>
    <col min="6110" max="6110" width="23.140625" style="1" customWidth="1"/>
    <col min="6111" max="6111" width="16.42578125" style="1" customWidth="1"/>
    <col min="6112" max="6112" width="6.42578125" style="1" customWidth="1"/>
    <col min="6113" max="6113" width="6.5703125" style="1" customWidth="1"/>
    <col min="6114" max="6114" width="8.85546875" style="1" customWidth="1"/>
    <col min="6115" max="6115" width="7.42578125" style="1" customWidth="1"/>
    <col min="6116" max="6117" width="8" style="1" customWidth="1"/>
    <col min="6118" max="6118" width="8.85546875" style="1" bestFit="1" customWidth="1"/>
    <col min="6119" max="6120" width="9.42578125" style="1" customWidth="1"/>
    <col min="6121" max="6121" width="9.5703125" style="1" customWidth="1"/>
    <col min="6122" max="6122" width="9.140625" style="1"/>
    <col min="6123" max="6123" width="9.85546875" style="1" customWidth="1"/>
    <col min="6124" max="6364" width="9.140625" style="1"/>
    <col min="6365" max="6365" width="3.5703125" style="1" customWidth="1"/>
    <col min="6366" max="6366" width="23.140625" style="1" customWidth="1"/>
    <col min="6367" max="6367" width="16.42578125" style="1" customWidth="1"/>
    <col min="6368" max="6368" width="6.42578125" style="1" customWidth="1"/>
    <col min="6369" max="6369" width="6.5703125" style="1" customWidth="1"/>
    <col min="6370" max="6370" width="8.85546875" style="1" customWidth="1"/>
    <col min="6371" max="6371" width="7.42578125" style="1" customWidth="1"/>
    <col min="6372" max="6373" width="8" style="1" customWidth="1"/>
    <col min="6374" max="6374" width="8.85546875" style="1" bestFit="1" customWidth="1"/>
    <col min="6375" max="6376" width="9.42578125" style="1" customWidth="1"/>
    <col min="6377" max="6377" width="9.5703125" style="1" customWidth="1"/>
    <col min="6378" max="6378" width="9.140625" style="1"/>
    <col min="6379" max="6379" width="9.85546875" style="1" customWidth="1"/>
    <col min="6380" max="6620" width="9.140625" style="1"/>
    <col min="6621" max="6621" width="3.5703125" style="1" customWidth="1"/>
    <col min="6622" max="6622" width="23.140625" style="1" customWidth="1"/>
    <col min="6623" max="6623" width="16.42578125" style="1" customWidth="1"/>
    <col min="6624" max="6624" width="6.42578125" style="1" customWidth="1"/>
    <col min="6625" max="6625" width="6.5703125" style="1" customWidth="1"/>
    <col min="6626" max="6626" width="8.85546875" style="1" customWidth="1"/>
    <col min="6627" max="6627" width="7.42578125" style="1" customWidth="1"/>
    <col min="6628" max="6629" width="8" style="1" customWidth="1"/>
    <col min="6630" max="6630" width="8.85546875" style="1" bestFit="1" customWidth="1"/>
    <col min="6631" max="6632" width="9.42578125" style="1" customWidth="1"/>
    <col min="6633" max="6633" width="9.5703125" style="1" customWidth="1"/>
    <col min="6634" max="6634" width="9.140625" style="1"/>
    <col min="6635" max="6635" width="9.85546875" style="1" customWidth="1"/>
    <col min="6636" max="6876" width="9.140625" style="1"/>
    <col min="6877" max="6877" width="3.5703125" style="1" customWidth="1"/>
    <col min="6878" max="6878" width="23.140625" style="1" customWidth="1"/>
    <col min="6879" max="6879" width="16.42578125" style="1" customWidth="1"/>
    <col min="6880" max="6880" width="6.42578125" style="1" customWidth="1"/>
    <col min="6881" max="6881" width="6.5703125" style="1" customWidth="1"/>
    <col min="6882" max="6882" width="8.85546875" style="1" customWidth="1"/>
    <col min="6883" max="6883" width="7.42578125" style="1" customWidth="1"/>
    <col min="6884" max="6885" width="8" style="1" customWidth="1"/>
    <col min="6886" max="6886" width="8.85546875" style="1" bestFit="1" customWidth="1"/>
    <col min="6887" max="6888" width="9.42578125" style="1" customWidth="1"/>
    <col min="6889" max="6889" width="9.5703125" style="1" customWidth="1"/>
    <col min="6890" max="6890" width="9.140625" style="1"/>
    <col min="6891" max="6891" width="9.85546875" style="1" customWidth="1"/>
    <col min="6892" max="7132" width="9.140625" style="1"/>
    <col min="7133" max="7133" width="3.5703125" style="1" customWidth="1"/>
    <col min="7134" max="7134" width="23.140625" style="1" customWidth="1"/>
    <col min="7135" max="7135" width="16.42578125" style="1" customWidth="1"/>
    <col min="7136" max="7136" width="6.42578125" style="1" customWidth="1"/>
    <col min="7137" max="7137" width="6.5703125" style="1" customWidth="1"/>
    <col min="7138" max="7138" width="8.85546875" style="1" customWidth="1"/>
    <col min="7139" max="7139" width="7.42578125" style="1" customWidth="1"/>
    <col min="7140" max="7141" width="8" style="1" customWidth="1"/>
    <col min="7142" max="7142" width="8.85546875" style="1" bestFit="1" customWidth="1"/>
    <col min="7143" max="7144" width="9.42578125" style="1" customWidth="1"/>
    <col min="7145" max="7145" width="9.5703125" style="1" customWidth="1"/>
    <col min="7146" max="7146" width="9.140625" style="1"/>
    <col min="7147" max="7147" width="9.85546875" style="1" customWidth="1"/>
    <col min="7148" max="7388" width="9.140625" style="1"/>
    <col min="7389" max="7389" width="3.5703125" style="1" customWidth="1"/>
    <col min="7390" max="7390" width="23.140625" style="1" customWidth="1"/>
    <col min="7391" max="7391" width="16.42578125" style="1" customWidth="1"/>
    <col min="7392" max="7392" width="6.42578125" style="1" customWidth="1"/>
    <col min="7393" max="7393" width="6.5703125" style="1" customWidth="1"/>
    <col min="7394" max="7394" width="8.85546875" style="1" customWidth="1"/>
    <col min="7395" max="7395" width="7.42578125" style="1" customWidth="1"/>
    <col min="7396" max="7397" width="8" style="1" customWidth="1"/>
    <col min="7398" max="7398" width="8.85546875" style="1" bestFit="1" customWidth="1"/>
    <col min="7399" max="7400" width="9.42578125" style="1" customWidth="1"/>
    <col min="7401" max="7401" width="9.5703125" style="1" customWidth="1"/>
    <col min="7402" max="7402" width="9.140625" style="1"/>
    <col min="7403" max="7403" width="9.85546875" style="1" customWidth="1"/>
    <col min="7404" max="7644" width="9.140625" style="1"/>
    <col min="7645" max="7645" width="3.5703125" style="1" customWidth="1"/>
    <col min="7646" max="7646" width="23.140625" style="1" customWidth="1"/>
    <col min="7647" max="7647" width="16.42578125" style="1" customWidth="1"/>
    <col min="7648" max="7648" width="6.42578125" style="1" customWidth="1"/>
    <col min="7649" max="7649" width="6.5703125" style="1" customWidth="1"/>
    <col min="7650" max="7650" width="8.85546875" style="1" customWidth="1"/>
    <col min="7651" max="7651" width="7.42578125" style="1" customWidth="1"/>
    <col min="7652" max="7653" width="8" style="1" customWidth="1"/>
    <col min="7654" max="7654" width="8.85546875" style="1" bestFit="1" customWidth="1"/>
    <col min="7655" max="7656" width="9.42578125" style="1" customWidth="1"/>
    <col min="7657" max="7657" width="9.5703125" style="1" customWidth="1"/>
    <col min="7658" max="7658" width="9.140625" style="1"/>
    <col min="7659" max="7659" width="9.85546875" style="1" customWidth="1"/>
    <col min="7660" max="7900" width="9.140625" style="1"/>
    <col min="7901" max="7901" width="3.5703125" style="1" customWidth="1"/>
    <col min="7902" max="7902" width="23.140625" style="1" customWidth="1"/>
    <col min="7903" max="7903" width="16.42578125" style="1" customWidth="1"/>
    <col min="7904" max="7904" width="6.42578125" style="1" customWidth="1"/>
    <col min="7905" max="7905" width="6.5703125" style="1" customWidth="1"/>
    <col min="7906" max="7906" width="8.85546875" style="1" customWidth="1"/>
    <col min="7907" max="7907" width="7.42578125" style="1" customWidth="1"/>
    <col min="7908" max="7909" width="8" style="1" customWidth="1"/>
    <col min="7910" max="7910" width="8.85546875" style="1" bestFit="1" customWidth="1"/>
    <col min="7911" max="7912" width="9.42578125" style="1" customWidth="1"/>
    <col min="7913" max="7913" width="9.5703125" style="1" customWidth="1"/>
    <col min="7914" max="7914" width="9.140625" style="1"/>
    <col min="7915" max="7915" width="9.85546875" style="1" customWidth="1"/>
    <col min="7916" max="8156" width="9.140625" style="1"/>
    <col min="8157" max="8157" width="3.5703125" style="1" customWidth="1"/>
    <col min="8158" max="8158" width="23.140625" style="1" customWidth="1"/>
    <col min="8159" max="8159" width="16.42578125" style="1" customWidth="1"/>
    <col min="8160" max="8160" width="6.42578125" style="1" customWidth="1"/>
    <col min="8161" max="8161" width="6.5703125" style="1" customWidth="1"/>
    <col min="8162" max="8162" width="8.85546875" style="1" customWidth="1"/>
    <col min="8163" max="8163" width="7.42578125" style="1" customWidth="1"/>
    <col min="8164" max="8165" width="8" style="1" customWidth="1"/>
    <col min="8166" max="8166" width="8.85546875" style="1" bestFit="1" customWidth="1"/>
    <col min="8167" max="8168" width="9.42578125" style="1" customWidth="1"/>
    <col min="8169" max="8169" width="9.5703125" style="1" customWidth="1"/>
    <col min="8170" max="8170" width="9.140625" style="1"/>
    <col min="8171" max="8171" width="9.85546875" style="1" customWidth="1"/>
    <col min="8172" max="8412" width="9.140625" style="1"/>
    <col min="8413" max="8413" width="3.5703125" style="1" customWidth="1"/>
    <col min="8414" max="8414" width="23.140625" style="1" customWidth="1"/>
    <col min="8415" max="8415" width="16.42578125" style="1" customWidth="1"/>
    <col min="8416" max="8416" width="6.42578125" style="1" customWidth="1"/>
    <col min="8417" max="8417" width="6.5703125" style="1" customWidth="1"/>
    <col min="8418" max="8418" width="8.85546875" style="1" customWidth="1"/>
    <col min="8419" max="8419" width="7.42578125" style="1" customWidth="1"/>
    <col min="8420" max="8421" width="8" style="1" customWidth="1"/>
    <col min="8422" max="8422" width="8.85546875" style="1" bestFit="1" customWidth="1"/>
    <col min="8423" max="8424" width="9.42578125" style="1" customWidth="1"/>
    <col min="8425" max="8425" width="9.5703125" style="1" customWidth="1"/>
    <col min="8426" max="8426" width="9.140625" style="1"/>
    <col min="8427" max="8427" width="9.85546875" style="1" customWidth="1"/>
    <col min="8428" max="8668" width="9.140625" style="1"/>
    <col min="8669" max="8669" width="3.5703125" style="1" customWidth="1"/>
    <col min="8670" max="8670" width="23.140625" style="1" customWidth="1"/>
    <col min="8671" max="8671" width="16.42578125" style="1" customWidth="1"/>
    <col min="8672" max="8672" width="6.42578125" style="1" customWidth="1"/>
    <col min="8673" max="8673" width="6.5703125" style="1" customWidth="1"/>
    <col min="8674" max="8674" width="8.85546875" style="1" customWidth="1"/>
    <col min="8675" max="8675" width="7.42578125" style="1" customWidth="1"/>
    <col min="8676" max="8677" width="8" style="1" customWidth="1"/>
    <col min="8678" max="8678" width="8.85546875" style="1" bestFit="1" customWidth="1"/>
    <col min="8679" max="8680" width="9.42578125" style="1" customWidth="1"/>
    <col min="8681" max="8681" width="9.5703125" style="1" customWidth="1"/>
    <col min="8682" max="8682" width="9.140625" style="1"/>
    <col min="8683" max="8683" width="9.85546875" style="1" customWidth="1"/>
    <col min="8684" max="8924" width="9.140625" style="1"/>
    <col min="8925" max="8925" width="3.5703125" style="1" customWidth="1"/>
    <col min="8926" max="8926" width="23.140625" style="1" customWidth="1"/>
    <col min="8927" max="8927" width="16.42578125" style="1" customWidth="1"/>
    <col min="8928" max="8928" width="6.42578125" style="1" customWidth="1"/>
    <col min="8929" max="8929" width="6.5703125" style="1" customWidth="1"/>
    <col min="8930" max="8930" width="8.85546875" style="1" customWidth="1"/>
    <col min="8931" max="8931" width="7.42578125" style="1" customWidth="1"/>
    <col min="8932" max="8933" width="8" style="1" customWidth="1"/>
    <col min="8934" max="8934" width="8.85546875" style="1" bestFit="1" customWidth="1"/>
    <col min="8935" max="8936" width="9.42578125" style="1" customWidth="1"/>
    <col min="8937" max="8937" width="9.5703125" style="1" customWidth="1"/>
    <col min="8938" max="8938" width="9.140625" style="1"/>
    <col min="8939" max="8939" width="9.85546875" style="1" customWidth="1"/>
    <col min="8940" max="9180" width="9.140625" style="1"/>
    <col min="9181" max="9181" width="3.5703125" style="1" customWidth="1"/>
    <col min="9182" max="9182" width="23.140625" style="1" customWidth="1"/>
    <col min="9183" max="9183" width="16.42578125" style="1" customWidth="1"/>
    <col min="9184" max="9184" width="6.42578125" style="1" customWidth="1"/>
    <col min="9185" max="9185" width="6.5703125" style="1" customWidth="1"/>
    <col min="9186" max="9186" width="8.85546875" style="1" customWidth="1"/>
    <col min="9187" max="9187" width="7.42578125" style="1" customWidth="1"/>
    <col min="9188" max="9189" width="8" style="1" customWidth="1"/>
    <col min="9190" max="9190" width="8.85546875" style="1" bestFit="1" customWidth="1"/>
    <col min="9191" max="9192" width="9.42578125" style="1" customWidth="1"/>
    <col min="9193" max="9193" width="9.5703125" style="1" customWidth="1"/>
    <col min="9194" max="9194" width="9.140625" style="1"/>
    <col min="9195" max="9195" width="9.85546875" style="1" customWidth="1"/>
    <col min="9196" max="9436" width="9.140625" style="1"/>
    <col min="9437" max="9437" width="3.5703125" style="1" customWidth="1"/>
    <col min="9438" max="9438" width="23.140625" style="1" customWidth="1"/>
    <col min="9439" max="9439" width="16.42578125" style="1" customWidth="1"/>
    <col min="9440" max="9440" width="6.42578125" style="1" customWidth="1"/>
    <col min="9441" max="9441" width="6.5703125" style="1" customWidth="1"/>
    <col min="9442" max="9442" width="8.85546875" style="1" customWidth="1"/>
    <col min="9443" max="9443" width="7.42578125" style="1" customWidth="1"/>
    <col min="9444" max="9445" width="8" style="1" customWidth="1"/>
    <col min="9446" max="9446" width="8.85546875" style="1" bestFit="1" customWidth="1"/>
    <col min="9447" max="9448" width="9.42578125" style="1" customWidth="1"/>
    <col min="9449" max="9449" width="9.5703125" style="1" customWidth="1"/>
    <col min="9450" max="9450" width="9.140625" style="1"/>
    <col min="9451" max="9451" width="9.85546875" style="1" customWidth="1"/>
    <col min="9452" max="9692" width="9.140625" style="1"/>
    <col min="9693" max="9693" width="3.5703125" style="1" customWidth="1"/>
    <col min="9694" max="9694" width="23.140625" style="1" customWidth="1"/>
    <col min="9695" max="9695" width="16.42578125" style="1" customWidth="1"/>
    <col min="9696" max="9696" width="6.42578125" style="1" customWidth="1"/>
    <col min="9697" max="9697" width="6.5703125" style="1" customWidth="1"/>
    <col min="9698" max="9698" width="8.85546875" style="1" customWidth="1"/>
    <col min="9699" max="9699" width="7.42578125" style="1" customWidth="1"/>
    <col min="9700" max="9701" width="8" style="1" customWidth="1"/>
    <col min="9702" max="9702" width="8.85546875" style="1" bestFit="1" customWidth="1"/>
    <col min="9703" max="9704" width="9.42578125" style="1" customWidth="1"/>
    <col min="9705" max="9705" width="9.5703125" style="1" customWidth="1"/>
    <col min="9706" max="9706" width="9.140625" style="1"/>
    <col min="9707" max="9707" width="9.85546875" style="1" customWidth="1"/>
    <col min="9708" max="9948" width="9.140625" style="1"/>
    <col min="9949" max="9949" width="3.5703125" style="1" customWidth="1"/>
    <col min="9950" max="9950" width="23.140625" style="1" customWidth="1"/>
    <col min="9951" max="9951" width="16.42578125" style="1" customWidth="1"/>
    <col min="9952" max="9952" width="6.42578125" style="1" customWidth="1"/>
    <col min="9953" max="9953" width="6.5703125" style="1" customWidth="1"/>
    <col min="9954" max="9954" width="8.85546875" style="1" customWidth="1"/>
    <col min="9955" max="9955" width="7.42578125" style="1" customWidth="1"/>
    <col min="9956" max="9957" width="8" style="1" customWidth="1"/>
    <col min="9958" max="9958" width="8.85546875" style="1" bestFit="1" customWidth="1"/>
    <col min="9959" max="9960" width="9.42578125" style="1" customWidth="1"/>
    <col min="9961" max="9961" width="9.5703125" style="1" customWidth="1"/>
    <col min="9962" max="9962" width="9.140625" style="1"/>
    <col min="9963" max="9963" width="9.85546875" style="1" customWidth="1"/>
    <col min="9964" max="10204" width="9.140625" style="1"/>
    <col min="10205" max="10205" width="3.5703125" style="1" customWidth="1"/>
    <col min="10206" max="10206" width="23.140625" style="1" customWidth="1"/>
    <col min="10207" max="10207" width="16.42578125" style="1" customWidth="1"/>
    <col min="10208" max="10208" width="6.42578125" style="1" customWidth="1"/>
    <col min="10209" max="10209" width="6.5703125" style="1" customWidth="1"/>
    <col min="10210" max="10210" width="8.85546875" style="1" customWidth="1"/>
    <col min="10211" max="10211" width="7.42578125" style="1" customWidth="1"/>
    <col min="10212" max="10213" width="8" style="1" customWidth="1"/>
    <col min="10214" max="10214" width="8.85546875" style="1" bestFit="1" customWidth="1"/>
    <col min="10215" max="10216" width="9.42578125" style="1" customWidth="1"/>
    <col min="10217" max="10217" width="9.5703125" style="1" customWidth="1"/>
    <col min="10218" max="10218" width="9.140625" style="1"/>
    <col min="10219" max="10219" width="9.85546875" style="1" customWidth="1"/>
    <col min="10220" max="10460" width="9.140625" style="1"/>
    <col min="10461" max="10461" width="3.5703125" style="1" customWidth="1"/>
    <col min="10462" max="10462" width="23.140625" style="1" customWidth="1"/>
    <col min="10463" max="10463" width="16.42578125" style="1" customWidth="1"/>
    <col min="10464" max="10464" width="6.42578125" style="1" customWidth="1"/>
    <col min="10465" max="10465" width="6.5703125" style="1" customWidth="1"/>
    <col min="10466" max="10466" width="8.85546875" style="1" customWidth="1"/>
    <col min="10467" max="10467" width="7.42578125" style="1" customWidth="1"/>
    <col min="10468" max="10469" width="8" style="1" customWidth="1"/>
    <col min="10470" max="10470" width="8.85546875" style="1" bestFit="1" customWidth="1"/>
    <col min="10471" max="10472" width="9.42578125" style="1" customWidth="1"/>
    <col min="10473" max="10473" width="9.5703125" style="1" customWidth="1"/>
    <col min="10474" max="10474" width="9.140625" style="1"/>
    <col min="10475" max="10475" width="9.85546875" style="1" customWidth="1"/>
    <col min="10476" max="10716" width="9.140625" style="1"/>
    <col min="10717" max="10717" width="3.5703125" style="1" customWidth="1"/>
    <col min="10718" max="10718" width="23.140625" style="1" customWidth="1"/>
    <col min="10719" max="10719" width="16.42578125" style="1" customWidth="1"/>
    <col min="10720" max="10720" width="6.42578125" style="1" customWidth="1"/>
    <col min="10721" max="10721" width="6.5703125" style="1" customWidth="1"/>
    <col min="10722" max="10722" width="8.85546875" style="1" customWidth="1"/>
    <col min="10723" max="10723" width="7.42578125" style="1" customWidth="1"/>
    <col min="10724" max="10725" width="8" style="1" customWidth="1"/>
    <col min="10726" max="10726" width="8.85546875" style="1" bestFit="1" customWidth="1"/>
    <col min="10727" max="10728" width="9.42578125" style="1" customWidth="1"/>
    <col min="10729" max="10729" width="9.5703125" style="1" customWidth="1"/>
    <col min="10730" max="10730" width="9.140625" style="1"/>
    <col min="10731" max="10731" width="9.85546875" style="1" customWidth="1"/>
    <col min="10732" max="10972" width="9.140625" style="1"/>
    <col min="10973" max="10973" width="3.5703125" style="1" customWidth="1"/>
    <col min="10974" max="10974" width="23.140625" style="1" customWidth="1"/>
    <col min="10975" max="10975" width="16.42578125" style="1" customWidth="1"/>
    <col min="10976" max="10976" width="6.42578125" style="1" customWidth="1"/>
    <col min="10977" max="10977" width="6.5703125" style="1" customWidth="1"/>
    <col min="10978" max="10978" width="8.85546875" style="1" customWidth="1"/>
    <col min="10979" max="10979" width="7.42578125" style="1" customWidth="1"/>
    <col min="10980" max="10981" width="8" style="1" customWidth="1"/>
    <col min="10982" max="10982" width="8.85546875" style="1" bestFit="1" customWidth="1"/>
    <col min="10983" max="10984" width="9.42578125" style="1" customWidth="1"/>
    <col min="10985" max="10985" width="9.5703125" style="1" customWidth="1"/>
    <col min="10986" max="10986" width="9.140625" style="1"/>
    <col min="10987" max="10987" width="9.85546875" style="1" customWidth="1"/>
    <col min="10988" max="11228" width="9.140625" style="1"/>
    <col min="11229" max="11229" width="3.5703125" style="1" customWidth="1"/>
    <col min="11230" max="11230" width="23.140625" style="1" customWidth="1"/>
    <col min="11231" max="11231" width="16.42578125" style="1" customWidth="1"/>
    <col min="11232" max="11232" width="6.42578125" style="1" customWidth="1"/>
    <col min="11233" max="11233" width="6.5703125" style="1" customWidth="1"/>
    <col min="11234" max="11234" width="8.85546875" style="1" customWidth="1"/>
    <col min="11235" max="11235" width="7.42578125" style="1" customWidth="1"/>
    <col min="11236" max="11237" width="8" style="1" customWidth="1"/>
    <col min="11238" max="11238" width="8.85546875" style="1" bestFit="1" customWidth="1"/>
    <col min="11239" max="11240" width="9.42578125" style="1" customWidth="1"/>
    <col min="11241" max="11241" width="9.5703125" style="1" customWidth="1"/>
    <col min="11242" max="11242" width="9.140625" style="1"/>
    <col min="11243" max="11243" width="9.85546875" style="1" customWidth="1"/>
    <col min="11244" max="11484" width="9.140625" style="1"/>
    <col min="11485" max="11485" width="3.5703125" style="1" customWidth="1"/>
    <col min="11486" max="11486" width="23.140625" style="1" customWidth="1"/>
    <col min="11487" max="11487" width="16.42578125" style="1" customWidth="1"/>
    <col min="11488" max="11488" width="6.42578125" style="1" customWidth="1"/>
    <col min="11489" max="11489" width="6.5703125" style="1" customWidth="1"/>
    <col min="11490" max="11490" width="8.85546875" style="1" customWidth="1"/>
    <col min="11491" max="11491" width="7.42578125" style="1" customWidth="1"/>
    <col min="11492" max="11493" width="8" style="1" customWidth="1"/>
    <col min="11494" max="11494" width="8.85546875" style="1" bestFit="1" customWidth="1"/>
    <col min="11495" max="11496" width="9.42578125" style="1" customWidth="1"/>
    <col min="11497" max="11497" width="9.5703125" style="1" customWidth="1"/>
    <col min="11498" max="11498" width="9.140625" style="1"/>
    <col min="11499" max="11499" width="9.85546875" style="1" customWidth="1"/>
    <col min="11500" max="11740" width="9.140625" style="1"/>
    <col min="11741" max="11741" width="3.5703125" style="1" customWidth="1"/>
    <col min="11742" max="11742" width="23.140625" style="1" customWidth="1"/>
    <col min="11743" max="11743" width="16.42578125" style="1" customWidth="1"/>
    <col min="11744" max="11744" width="6.42578125" style="1" customWidth="1"/>
    <col min="11745" max="11745" width="6.5703125" style="1" customWidth="1"/>
    <col min="11746" max="11746" width="8.85546875" style="1" customWidth="1"/>
    <col min="11747" max="11747" width="7.42578125" style="1" customWidth="1"/>
    <col min="11748" max="11749" width="8" style="1" customWidth="1"/>
    <col min="11750" max="11750" width="8.85546875" style="1" bestFit="1" customWidth="1"/>
    <col min="11751" max="11752" width="9.42578125" style="1" customWidth="1"/>
    <col min="11753" max="11753" width="9.5703125" style="1" customWidth="1"/>
    <col min="11754" max="11754" width="9.140625" style="1"/>
    <col min="11755" max="11755" width="9.85546875" style="1" customWidth="1"/>
    <col min="11756" max="11996" width="9.140625" style="1"/>
    <col min="11997" max="11997" width="3.5703125" style="1" customWidth="1"/>
    <col min="11998" max="11998" width="23.140625" style="1" customWidth="1"/>
    <col min="11999" max="11999" width="16.42578125" style="1" customWidth="1"/>
    <col min="12000" max="12000" width="6.42578125" style="1" customWidth="1"/>
    <col min="12001" max="12001" width="6.5703125" style="1" customWidth="1"/>
    <col min="12002" max="12002" width="8.85546875" style="1" customWidth="1"/>
    <col min="12003" max="12003" width="7.42578125" style="1" customWidth="1"/>
    <col min="12004" max="12005" width="8" style="1" customWidth="1"/>
    <col min="12006" max="12006" width="8.85546875" style="1" bestFit="1" customWidth="1"/>
    <col min="12007" max="12008" width="9.42578125" style="1" customWidth="1"/>
    <col min="12009" max="12009" width="9.5703125" style="1" customWidth="1"/>
    <col min="12010" max="12010" width="9.140625" style="1"/>
    <col min="12011" max="12011" width="9.85546875" style="1" customWidth="1"/>
    <col min="12012" max="12252" width="9.140625" style="1"/>
    <col min="12253" max="12253" width="3.5703125" style="1" customWidth="1"/>
    <col min="12254" max="12254" width="23.140625" style="1" customWidth="1"/>
    <col min="12255" max="12255" width="16.42578125" style="1" customWidth="1"/>
    <col min="12256" max="12256" width="6.42578125" style="1" customWidth="1"/>
    <col min="12257" max="12257" width="6.5703125" style="1" customWidth="1"/>
    <col min="12258" max="12258" width="8.85546875" style="1" customWidth="1"/>
    <col min="12259" max="12259" width="7.42578125" style="1" customWidth="1"/>
    <col min="12260" max="12261" width="8" style="1" customWidth="1"/>
    <col min="12262" max="12262" width="8.85546875" style="1" bestFit="1" customWidth="1"/>
    <col min="12263" max="12264" width="9.42578125" style="1" customWidth="1"/>
    <col min="12265" max="12265" width="9.5703125" style="1" customWidth="1"/>
    <col min="12266" max="12266" width="9.140625" style="1"/>
    <col min="12267" max="12267" width="9.85546875" style="1" customWidth="1"/>
    <col min="12268" max="12508" width="9.140625" style="1"/>
    <col min="12509" max="12509" width="3.5703125" style="1" customWidth="1"/>
    <col min="12510" max="12510" width="23.140625" style="1" customWidth="1"/>
    <col min="12511" max="12511" width="16.42578125" style="1" customWidth="1"/>
    <col min="12512" max="12512" width="6.42578125" style="1" customWidth="1"/>
    <col min="12513" max="12513" width="6.5703125" style="1" customWidth="1"/>
    <col min="12514" max="12514" width="8.85546875" style="1" customWidth="1"/>
    <col min="12515" max="12515" width="7.42578125" style="1" customWidth="1"/>
    <col min="12516" max="12517" width="8" style="1" customWidth="1"/>
    <col min="12518" max="12518" width="8.85546875" style="1" bestFit="1" customWidth="1"/>
    <col min="12519" max="12520" width="9.42578125" style="1" customWidth="1"/>
    <col min="12521" max="12521" width="9.5703125" style="1" customWidth="1"/>
    <col min="12522" max="12522" width="9.140625" style="1"/>
    <col min="12523" max="12523" width="9.85546875" style="1" customWidth="1"/>
    <col min="12524" max="12764" width="9.140625" style="1"/>
    <col min="12765" max="12765" width="3.5703125" style="1" customWidth="1"/>
    <col min="12766" max="12766" width="23.140625" style="1" customWidth="1"/>
    <col min="12767" max="12767" width="16.42578125" style="1" customWidth="1"/>
    <col min="12768" max="12768" width="6.42578125" style="1" customWidth="1"/>
    <col min="12769" max="12769" width="6.5703125" style="1" customWidth="1"/>
    <col min="12770" max="12770" width="8.85546875" style="1" customWidth="1"/>
    <col min="12771" max="12771" width="7.42578125" style="1" customWidth="1"/>
    <col min="12772" max="12773" width="8" style="1" customWidth="1"/>
    <col min="12774" max="12774" width="8.85546875" style="1" bestFit="1" customWidth="1"/>
    <col min="12775" max="12776" width="9.42578125" style="1" customWidth="1"/>
    <col min="12777" max="12777" width="9.5703125" style="1" customWidth="1"/>
    <col min="12778" max="12778" width="9.140625" style="1"/>
    <col min="12779" max="12779" width="9.85546875" style="1" customWidth="1"/>
    <col min="12780" max="13020" width="9.140625" style="1"/>
    <col min="13021" max="13021" width="3.5703125" style="1" customWidth="1"/>
    <col min="13022" max="13022" width="23.140625" style="1" customWidth="1"/>
    <col min="13023" max="13023" width="16.42578125" style="1" customWidth="1"/>
    <col min="13024" max="13024" width="6.42578125" style="1" customWidth="1"/>
    <col min="13025" max="13025" width="6.5703125" style="1" customWidth="1"/>
    <col min="13026" max="13026" width="8.85546875" style="1" customWidth="1"/>
    <col min="13027" max="13027" width="7.42578125" style="1" customWidth="1"/>
    <col min="13028" max="13029" width="8" style="1" customWidth="1"/>
    <col min="13030" max="13030" width="8.85546875" style="1" bestFit="1" customWidth="1"/>
    <col min="13031" max="13032" width="9.42578125" style="1" customWidth="1"/>
    <col min="13033" max="13033" width="9.5703125" style="1" customWidth="1"/>
    <col min="13034" max="13034" width="9.140625" style="1"/>
    <col min="13035" max="13035" width="9.85546875" style="1" customWidth="1"/>
    <col min="13036" max="13276" width="9.140625" style="1"/>
    <col min="13277" max="13277" width="3.5703125" style="1" customWidth="1"/>
    <col min="13278" max="13278" width="23.140625" style="1" customWidth="1"/>
    <col min="13279" max="13279" width="16.42578125" style="1" customWidth="1"/>
    <col min="13280" max="13280" width="6.42578125" style="1" customWidth="1"/>
    <col min="13281" max="13281" width="6.5703125" style="1" customWidth="1"/>
    <col min="13282" max="13282" width="8.85546875" style="1" customWidth="1"/>
    <col min="13283" max="13283" width="7.42578125" style="1" customWidth="1"/>
    <col min="13284" max="13285" width="8" style="1" customWidth="1"/>
    <col min="13286" max="13286" width="8.85546875" style="1" bestFit="1" customWidth="1"/>
    <col min="13287" max="13288" width="9.42578125" style="1" customWidth="1"/>
    <col min="13289" max="13289" width="9.5703125" style="1" customWidth="1"/>
    <col min="13290" max="13290" width="9.140625" style="1"/>
    <col min="13291" max="13291" width="9.85546875" style="1" customWidth="1"/>
    <col min="13292" max="13532" width="9.140625" style="1"/>
    <col min="13533" max="13533" width="3.5703125" style="1" customWidth="1"/>
    <col min="13534" max="13534" width="23.140625" style="1" customWidth="1"/>
    <col min="13535" max="13535" width="16.42578125" style="1" customWidth="1"/>
    <col min="13536" max="13536" width="6.42578125" style="1" customWidth="1"/>
    <col min="13537" max="13537" width="6.5703125" style="1" customWidth="1"/>
    <col min="13538" max="13538" width="8.85546875" style="1" customWidth="1"/>
    <col min="13539" max="13539" width="7.42578125" style="1" customWidth="1"/>
    <col min="13540" max="13541" width="8" style="1" customWidth="1"/>
    <col min="13542" max="13542" width="8.85546875" style="1" bestFit="1" customWidth="1"/>
    <col min="13543" max="13544" width="9.42578125" style="1" customWidth="1"/>
    <col min="13545" max="13545" width="9.5703125" style="1" customWidth="1"/>
    <col min="13546" max="13546" width="9.140625" style="1"/>
    <col min="13547" max="13547" width="9.85546875" style="1" customWidth="1"/>
    <col min="13548" max="13788" width="9.140625" style="1"/>
    <col min="13789" max="13789" width="3.5703125" style="1" customWidth="1"/>
    <col min="13790" max="13790" width="23.140625" style="1" customWidth="1"/>
    <col min="13791" max="13791" width="16.42578125" style="1" customWidth="1"/>
    <col min="13792" max="13792" width="6.42578125" style="1" customWidth="1"/>
    <col min="13793" max="13793" width="6.5703125" style="1" customWidth="1"/>
    <col min="13794" max="13794" width="8.85546875" style="1" customWidth="1"/>
    <col min="13795" max="13795" width="7.42578125" style="1" customWidth="1"/>
    <col min="13796" max="13797" width="8" style="1" customWidth="1"/>
    <col min="13798" max="13798" width="8.85546875" style="1" bestFit="1" customWidth="1"/>
    <col min="13799" max="13800" width="9.42578125" style="1" customWidth="1"/>
    <col min="13801" max="13801" width="9.5703125" style="1" customWidth="1"/>
    <col min="13802" max="13802" width="9.140625" style="1"/>
    <col min="13803" max="13803" width="9.85546875" style="1" customWidth="1"/>
    <col min="13804" max="14044" width="9.140625" style="1"/>
    <col min="14045" max="14045" width="3.5703125" style="1" customWidth="1"/>
    <col min="14046" max="14046" width="23.140625" style="1" customWidth="1"/>
    <col min="14047" max="14047" width="16.42578125" style="1" customWidth="1"/>
    <col min="14048" max="14048" width="6.42578125" style="1" customWidth="1"/>
    <col min="14049" max="14049" width="6.5703125" style="1" customWidth="1"/>
    <col min="14050" max="14050" width="8.85546875" style="1" customWidth="1"/>
    <col min="14051" max="14051" width="7.42578125" style="1" customWidth="1"/>
    <col min="14052" max="14053" width="8" style="1" customWidth="1"/>
    <col min="14054" max="14054" width="8.85546875" style="1" bestFit="1" customWidth="1"/>
    <col min="14055" max="14056" width="9.42578125" style="1" customWidth="1"/>
    <col min="14057" max="14057" width="9.5703125" style="1" customWidth="1"/>
    <col min="14058" max="14058" width="9.140625" style="1"/>
    <col min="14059" max="14059" width="9.85546875" style="1" customWidth="1"/>
    <col min="14060" max="14300" width="9.140625" style="1"/>
    <col min="14301" max="14301" width="3.5703125" style="1" customWidth="1"/>
    <col min="14302" max="14302" width="23.140625" style="1" customWidth="1"/>
    <col min="14303" max="14303" width="16.42578125" style="1" customWidth="1"/>
    <col min="14304" max="14304" width="6.42578125" style="1" customWidth="1"/>
    <col min="14305" max="14305" width="6.5703125" style="1" customWidth="1"/>
    <col min="14306" max="14306" width="8.85546875" style="1" customWidth="1"/>
    <col min="14307" max="14307" width="7.42578125" style="1" customWidth="1"/>
    <col min="14308" max="14309" width="8" style="1" customWidth="1"/>
    <col min="14310" max="14310" width="8.85546875" style="1" bestFit="1" customWidth="1"/>
    <col min="14311" max="14312" width="9.42578125" style="1" customWidth="1"/>
    <col min="14313" max="14313" width="9.5703125" style="1" customWidth="1"/>
    <col min="14314" max="14314" width="9.140625" style="1"/>
    <col min="14315" max="14315" width="9.85546875" style="1" customWidth="1"/>
    <col min="14316" max="14556" width="9.140625" style="1"/>
    <col min="14557" max="14557" width="3.5703125" style="1" customWidth="1"/>
    <col min="14558" max="14558" width="23.140625" style="1" customWidth="1"/>
    <col min="14559" max="14559" width="16.42578125" style="1" customWidth="1"/>
    <col min="14560" max="14560" width="6.42578125" style="1" customWidth="1"/>
    <col min="14561" max="14561" width="6.5703125" style="1" customWidth="1"/>
    <col min="14562" max="14562" width="8.85546875" style="1" customWidth="1"/>
    <col min="14563" max="14563" width="7.42578125" style="1" customWidth="1"/>
    <col min="14564" max="14565" width="8" style="1" customWidth="1"/>
    <col min="14566" max="14566" width="8.85546875" style="1" bestFit="1" customWidth="1"/>
    <col min="14567" max="14568" width="9.42578125" style="1" customWidth="1"/>
    <col min="14569" max="14569" width="9.5703125" style="1" customWidth="1"/>
    <col min="14570" max="14570" width="9.140625" style="1"/>
    <col min="14571" max="14571" width="9.85546875" style="1" customWidth="1"/>
    <col min="14572" max="14812" width="9.140625" style="1"/>
    <col min="14813" max="14813" width="3.5703125" style="1" customWidth="1"/>
    <col min="14814" max="14814" width="23.140625" style="1" customWidth="1"/>
    <col min="14815" max="14815" width="16.42578125" style="1" customWidth="1"/>
    <col min="14816" max="14816" width="6.42578125" style="1" customWidth="1"/>
    <col min="14817" max="14817" width="6.5703125" style="1" customWidth="1"/>
    <col min="14818" max="14818" width="8.85546875" style="1" customWidth="1"/>
    <col min="14819" max="14819" width="7.42578125" style="1" customWidth="1"/>
    <col min="14820" max="14821" width="8" style="1" customWidth="1"/>
    <col min="14822" max="14822" width="8.85546875" style="1" bestFit="1" customWidth="1"/>
    <col min="14823" max="14824" width="9.42578125" style="1" customWidth="1"/>
    <col min="14825" max="14825" width="9.5703125" style="1" customWidth="1"/>
    <col min="14826" max="14826" width="9.140625" style="1"/>
    <col min="14827" max="14827" width="9.85546875" style="1" customWidth="1"/>
    <col min="14828" max="15068" width="9.140625" style="1"/>
    <col min="15069" max="15069" width="3.5703125" style="1" customWidth="1"/>
    <col min="15070" max="15070" width="23.140625" style="1" customWidth="1"/>
    <col min="15071" max="15071" width="16.42578125" style="1" customWidth="1"/>
    <col min="15072" max="15072" width="6.42578125" style="1" customWidth="1"/>
    <col min="15073" max="15073" width="6.5703125" style="1" customWidth="1"/>
    <col min="15074" max="15074" width="8.85546875" style="1" customWidth="1"/>
    <col min="15075" max="15075" width="7.42578125" style="1" customWidth="1"/>
    <col min="15076" max="15077" width="8" style="1" customWidth="1"/>
    <col min="15078" max="15078" width="8.85546875" style="1" bestFit="1" customWidth="1"/>
    <col min="15079" max="15080" width="9.42578125" style="1" customWidth="1"/>
    <col min="15081" max="15081" width="9.5703125" style="1" customWidth="1"/>
    <col min="15082" max="15082" width="9.140625" style="1"/>
    <col min="15083" max="15083" width="9.85546875" style="1" customWidth="1"/>
    <col min="15084" max="15324" width="9.140625" style="1"/>
    <col min="15325" max="15325" width="3.5703125" style="1" customWidth="1"/>
    <col min="15326" max="15326" width="23.140625" style="1" customWidth="1"/>
    <col min="15327" max="15327" width="16.42578125" style="1" customWidth="1"/>
    <col min="15328" max="15328" width="6.42578125" style="1" customWidth="1"/>
    <col min="15329" max="15329" width="6.5703125" style="1" customWidth="1"/>
    <col min="15330" max="15330" width="8.85546875" style="1" customWidth="1"/>
    <col min="15331" max="15331" width="7.42578125" style="1" customWidth="1"/>
    <col min="15332" max="15333" width="8" style="1" customWidth="1"/>
    <col min="15334" max="15334" width="8.85546875" style="1" bestFit="1" customWidth="1"/>
    <col min="15335" max="15336" width="9.42578125" style="1" customWidth="1"/>
    <col min="15337" max="15337" width="9.5703125" style="1" customWidth="1"/>
    <col min="15338" max="15338" width="9.140625" style="1"/>
    <col min="15339" max="15339" width="9.85546875" style="1" customWidth="1"/>
    <col min="15340" max="15580" width="9.140625" style="1"/>
    <col min="15581" max="15581" width="3.5703125" style="1" customWidth="1"/>
    <col min="15582" max="15582" width="23.140625" style="1" customWidth="1"/>
    <col min="15583" max="15583" width="16.42578125" style="1" customWidth="1"/>
    <col min="15584" max="15584" width="6.42578125" style="1" customWidth="1"/>
    <col min="15585" max="15585" width="6.5703125" style="1" customWidth="1"/>
    <col min="15586" max="15586" width="8.85546875" style="1" customWidth="1"/>
    <col min="15587" max="15587" width="7.42578125" style="1" customWidth="1"/>
    <col min="15588" max="15589" width="8" style="1" customWidth="1"/>
    <col min="15590" max="15590" width="8.85546875" style="1" bestFit="1" customWidth="1"/>
    <col min="15591" max="15592" width="9.42578125" style="1" customWidth="1"/>
    <col min="15593" max="15593" width="9.5703125" style="1" customWidth="1"/>
    <col min="15594" max="15594" width="9.140625" style="1"/>
    <col min="15595" max="15595" width="9.85546875" style="1" customWidth="1"/>
    <col min="15596" max="15836" width="9.140625" style="1"/>
    <col min="15837" max="15837" width="3.5703125" style="1" customWidth="1"/>
    <col min="15838" max="15838" width="23.140625" style="1" customWidth="1"/>
    <col min="15839" max="15839" width="16.42578125" style="1" customWidth="1"/>
    <col min="15840" max="15840" width="6.42578125" style="1" customWidth="1"/>
    <col min="15841" max="15841" width="6.5703125" style="1" customWidth="1"/>
    <col min="15842" max="15842" width="8.85546875" style="1" customWidth="1"/>
    <col min="15843" max="15843" width="7.42578125" style="1" customWidth="1"/>
    <col min="15844" max="15845" width="8" style="1" customWidth="1"/>
    <col min="15846" max="15846" width="8.85546875" style="1" bestFit="1" customWidth="1"/>
    <col min="15847" max="15848" width="9.42578125" style="1" customWidth="1"/>
    <col min="15849" max="15849" width="9.5703125" style="1" customWidth="1"/>
    <col min="15850" max="15850" width="9.140625" style="1"/>
    <col min="15851" max="15851" width="9.85546875" style="1" customWidth="1"/>
    <col min="15852" max="16092" width="9.140625" style="1"/>
    <col min="16093" max="16093" width="3.5703125" style="1" customWidth="1"/>
    <col min="16094" max="16094" width="23.140625" style="1" customWidth="1"/>
    <col min="16095" max="16095" width="16.42578125" style="1" customWidth="1"/>
    <col min="16096" max="16096" width="6.42578125" style="1" customWidth="1"/>
    <col min="16097" max="16097" width="6.5703125" style="1" customWidth="1"/>
    <col min="16098" max="16098" width="8.85546875" style="1" customWidth="1"/>
    <col min="16099" max="16099" width="7.42578125" style="1" customWidth="1"/>
    <col min="16100" max="16101" width="8" style="1" customWidth="1"/>
    <col min="16102" max="16102" width="8.85546875" style="1" bestFit="1" customWidth="1"/>
    <col min="16103" max="16104" width="9.42578125" style="1" customWidth="1"/>
    <col min="16105" max="16105" width="9.5703125" style="1" customWidth="1"/>
    <col min="16106" max="16106" width="9.140625" style="1"/>
    <col min="16107" max="16107" width="9.85546875" style="1" customWidth="1"/>
    <col min="16108" max="16384" width="9.140625" style="1"/>
  </cols>
  <sheetData>
    <row r="1" spans="1:6" x14ac:dyDescent="0.3">
      <c r="B1" s="12" t="s">
        <v>8</v>
      </c>
    </row>
    <row r="2" spans="1:6" ht="12.75" customHeight="1" x14ac:dyDescent="0.3">
      <c r="B2" s="12"/>
    </row>
    <row r="3" spans="1:6" s="3" customFormat="1" ht="15.95" customHeight="1" x14ac:dyDescent="0.25">
      <c r="B3" s="10" t="s">
        <v>241</v>
      </c>
      <c r="D3" s="6"/>
      <c r="E3" s="99" t="s">
        <v>602</v>
      </c>
      <c r="F3" s="99"/>
    </row>
    <row r="4" spans="1:6" s="3" customFormat="1" ht="19.5" customHeight="1" x14ac:dyDescent="0.25">
      <c r="B4" s="11" t="s">
        <v>242</v>
      </c>
      <c r="D4" s="6"/>
      <c r="E4" s="99" t="s">
        <v>604</v>
      </c>
      <c r="F4" s="99"/>
    </row>
    <row r="5" spans="1:6" s="3" customFormat="1" ht="32.1" customHeight="1" x14ac:dyDescent="0.25">
      <c r="B5" s="12"/>
      <c r="D5" s="6"/>
      <c r="E5" s="100" t="s">
        <v>603</v>
      </c>
      <c r="F5" s="100"/>
    </row>
    <row r="6" spans="1:6" ht="15.75" customHeight="1" x14ac:dyDescent="0.3">
      <c r="B6" s="13"/>
    </row>
    <row r="7" spans="1:6" ht="19.5" customHeight="1" x14ac:dyDescent="0.3">
      <c r="A7" s="101" t="s">
        <v>323</v>
      </c>
      <c r="B7" s="101"/>
      <c r="C7" s="101"/>
      <c r="D7" s="101"/>
      <c r="E7" s="101"/>
      <c r="F7" s="101"/>
    </row>
    <row r="8" spans="1:6" ht="18.75" customHeight="1" x14ac:dyDescent="0.3">
      <c r="A8" s="99"/>
      <c r="B8" s="99"/>
      <c r="C8" s="99"/>
      <c r="D8" s="99"/>
      <c r="E8" s="99"/>
      <c r="F8" s="99"/>
    </row>
    <row r="9" spans="1:6" ht="5.25" customHeight="1" thickBot="1" x14ac:dyDescent="0.35">
      <c r="A9" s="7"/>
      <c r="B9" s="14"/>
      <c r="C9" s="7"/>
      <c r="D9" s="8"/>
      <c r="E9" s="8"/>
      <c r="F9" s="9"/>
    </row>
    <row r="10" spans="1:6" ht="24" customHeight="1" thickBot="1" x14ac:dyDescent="0.35">
      <c r="A10" s="105"/>
      <c r="B10" s="104" t="s">
        <v>5</v>
      </c>
      <c r="C10" s="104" t="s">
        <v>6</v>
      </c>
      <c r="D10" s="104" t="s">
        <v>243</v>
      </c>
      <c r="E10" s="104" t="s">
        <v>629</v>
      </c>
      <c r="F10" s="53" t="s">
        <v>7</v>
      </c>
    </row>
    <row r="11" spans="1:6" ht="48" thickBot="1" x14ac:dyDescent="0.35">
      <c r="A11" s="105"/>
      <c r="B11" s="104"/>
      <c r="C11" s="104"/>
      <c r="D11" s="104"/>
      <c r="E11" s="104"/>
      <c r="F11" s="53" t="s">
        <v>244</v>
      </c>
    </row>
    <row r="12" spans="1:6" ht="21" thickBot="1" x14ac:dyDescent="0.35">
      <c r="A12" s="20">
        <v>1</v>
      </c>
      <c r="B12" s="20">
        <v>2</v>
      </c>
      <c r="C12" s="20">
        <v>3</v>
      </c>
      <c r="D12" s="20">
        <v>4</v>
      </c>
      <c r="E12" s="21"/>
      <c r="F12" s="20">
        <v>5</v>
      </c>
    </row>
    <row r="13" spans="1:6" ht="32.25" thickBot="1" x14ac:dyDescent="0.35">
      <c r="A13" s="22" t="s">
        <v>9</v>
      </c>
      <c r="B13" s="23" t="s">
        <v>324</v>
      </c>
      <c r="C13" s="22">
        <v>150</v>
      </c>
      <c r="D13" s="22">
        <f>D14+D51+D91+D159+D194+D243+D280+D317+D349</f>
        <v>148</v>
      </c>
      <c r="E13" s="25"/>
      <c r="F13" s="25"/>
    </row>
    <row r="14" spans="1:6" ht="48" thickBot="1" x14ac:dyDescent="0.35">
      <c r="A14" s="26" t="s">
        <v>10</v>
      </c>
      <c r="B14" s="27" t="s">
        <v>11</v>
      </c>
      <c r="C14" s="26">
        <v>15</v>
      </c>
      <c r="D14" s="26">
        <f>D15+D48</f>
        <v>15</v>
      </c>
      <c r="E14" s="29"/>
      <c r="F14" s="29"/>
    </row>
    <row r="15" spans="1:6" ht="32.25" thickBot="1" x14ac:dyDescent="0.35">
      <c r="A15" s="53">
        <v>1</v>
      </c>
      <c r="B15" s="58" t="s">
        <v>12</v>
      </c>
      <c r="C15" s="53">
        <v>11</v>
      </c>
      <c r="D15" s="53">
        <v>11</v>
      </c>
      <c r="E15" s="57"/>
      <c r="F15" s="57"/>
    </row>
    <row r="16" spans="1:6" ht="48" customHeight="1" thickBot="1" x14ac:dyDescent="0.35">
      <c r="A16" s="55">
        <v>1.1000000000000001</v>
      </c>
      <c r="B16" s="59" t="s">
        <v>13</v>
      </c>
      <c r="C16" s="55">
        <v>2</v>
      </c>
      <c r="D16" s="46">
        <v>2</v>
      </c>
      <c r="E16" s="62"/>
      <c r="F16" s="57"/>
    </row>
    <row r="17" spans="1:6" ht="151.5" customHeight="1" thickBot="1" x14ac:dyDescent="0.35">
      <c r="A17" s="105"/>
      <c r="B17" s="19" t="s">
        <v>0</v>
      </c>
      <c r="C17" s="54">
        <v>2</v>
      </c>
      <c r="D17" s="54">
        <v>2</v>
      </c>
      <c r="E17" s="63" t="s">
        <v>647</v>
      </c>
      <c r="F17" s="57"/>
    </row>
    <row r="18" spans="1:6" ht="32.25" thickBot="1" x14ac:dyDescent="0.35">
      <c r="A18" s="105"/>
      <c r="B18" s="30" t="s">
        <v>325</v>
      </c>
      <c r="C18" s="20">
        <v>1.75</v>
      </c>
      <c r="D18" s="54"/>
      <c r="E18" s="57"/>
      <c r="F18" s="57"/>
    </row>
    <row r="19" spans="1:6" ht="32.25" thickBot="1" x14ac:dyDescent="0.35">
      <c r="A19" s="105"/>
      <c r="B19" s="30" t="s">
        <v>326</v>
      </c>
      <c r="C19" s="20">
        <v>1.5</v>
      </c>
      <c r="D19" s="54"/>
      <c r="E19" s="57"/>
      <c r="F19" s="57"/>
    </row>
    <row r="20" spans="1:6" ht="32.25" thickBot="1" x14ac:dyDescent="0.35">
      <c r="A20" s="105"/>
      <c r="B20" s="30" t="s">
        <v>1</v>
      </c>
      <c r="C20" s="20">
        <v>1</v>
      </c>
      <c r="D20" s="54"/>
      <c r="E20" s="57"/>
      <c r="F20" s="57"/>
    </row>
    <row r="21" spans="1:6" ht="32.25" thickBot="1" x14ac:dyDescent="0.35">
      <c r="A21" s="105"/>
      <c r="B21" s="30" t="s">
        <v>2</v>
      </c>
      <c r="C21" s="20">
        <v>0.5</v>
      </c>
      <c r="D21" s="54"/>
      <c r="E21" s="57"/>
      <c r="F21" s="57"/>
    </row>
    <row r="22" spans="1:6" ht="21" thickBot="1" x14ac:dyDescent="0.35">
      <c r="A22" s="105"/>
      <c r="B22" s="30" t="s">
        <v>245</v>
      </c>
      <c r="C22" s="20">
        <v>0</v>
      </c>
      <c r="D22" s="54"/>
      <c r="E22" s="57"/>
      <c r="F22" s="57"/>
    </row>
    <row r="23" spans="1:6" ht="112.5" customHeight="1" thickBot="1" x14ac:dyDescent="0.35">
      <c r="A23" s="55">
        <v>1.2</v>
      </c>
      <c r="B23" s="59" t="s">
        <v>14</v>
      </c>
      <c r="C23" s="55">
        <v>3</v>
      </c>
      <c r="D23" s="46">
        <v>3</v>
      </c>
      <c r="E23" s="47"/>
      <c r="F23" s="57"/>
    </row>
    <row r="24" spans="1:6" ht="21" thickBot="1" x14ac:dyDescent="0.35">
      <c r="A24" s="105"/>
      <c r="B24" s="19" t="s">
        <v>0</v>
      </c>
      <c r="C24" s="54">
        <v>3</v>
      </c>
      <c r="D24" s="54">
        <v>3</v>
      </c>
      <c r="E24" s="57"/>
      <c r="F24" s="57"/>
    </row>
    <row r="25" spans="1:6" ht="32.25" thickBot="1" x14ac:dyDescent="0.35">
      <c r="A25" s="105"/>
      <c r="B25" s="30" t="s">
        <v>327</v>
      </c>
      <c r="C25" s="20">
        <v>2.75</v>
      </c>
      <c r="D25" s="54"/>
      <c r="E25" s="57"/>
      <c r="F25" s="57"/>
    </row>
    <row r="26" spans="1:6" ht="32.25" thickBot="1" x14ac:dyDescent="0.35">
      <c r="A26" s="105"/>
      <c r="B26" s="30" t="s">
        <v>326</v>
      </c>
      <c r="C26" s="20">
        <v>2.5</v>
      </c>
      <c r="D26" s="54"/>
      <c r="E26" s="57"/>
      <c r="F26" s="57"/>
    </row>
    <row r="27" spans="1:6" ht="32.25" thickBot="1" x14ac:dyDescent="0.35">
      <c r="A27" s="105"/>
      <c r="B27" s="30" t="s">
        <v>1</v>
      </c>
      <c r="C27" s="20">
        <v>2</v>
      </c>
      <c r="D27" s="54"/>
      <c r="E27" s="57"/>
      <c r="F27" s="57"/>
    </row>
    <row r="28" spans="1:6" ht="32.25" thickBot="1" x14ac:dyDescent="0.35">
      <c r="A28" s="105"/>
      <c r="B28" s="30" t="s">
        <v>2</v>
      </c>
      <c r="C28" s="20">
        <v>1.5</v>
      </c>
      <c r="D28" s="54"/>
      <c r="E28" s="57"/>
      <c r="F28" s="57"/>
    </row>
    <row r="29" spans="1:6" ht="21" thickBot="1" x14ac:dyDescent="0.35">
      <c r="A29" s="105"/>
      <c r="B29" s="30" t="s">
        <v>245</v>
      </c>
      <c r="C29" s="20">
        <v>0</v>
      </c>
      <c r="D29" s="54"/>
      <c r="E29" s="57"/>
      <c r="F29" s="57"/>
    </row>
    <row r="30" spans="1:6" ht="60.75" customHeight="1" thickBot="1" x14ac:dyDescent="0.35">
      <c r="A30" s="55">
        <v>1.3</v>
      </c>
      <c r="B30" s="59" t="s">
        <v>246</v>
      </c>
      <c r="C30" s="55">
        <v>3</v>
      </c>
      <c r="D30" s="46">
        <v>3</v>
      </c>
      <c r="E30" s="62"/>
      <c r="F30" s="57"/>
    </row>
    <row r="31" spans="1:6" ht="97.5" customHeight="1" thickBot="1" x14ac:dyDescent="0.35">
      <c r="A31" s="105"/>
      <c r="B31" s="19" t="s">
        <v>15</v>
      </c>
      <c r="C31" s="54">
        <v>3</v>
      </c>
      <c r="D31" s="54">
        <v>3</v>
      </c>
      <c r="E31" s="47" t="s">
        <v>680</v>
      </c>
      <c r="F31" s="57"/>
    </row>
    <row r="32" spans="1:6" ht="32.25" thickBot="1" x14ac:dyDescent="0.35">
      <c r="A32" s="105"/>
      <c r="B32" s="30" t="s">
        <v>16</v>
      </c>
      <c r="C32" s="20">
        <v>2.75</v>
      </c>
      <c r="D32" s="54"/>
      <c r="E32" s="57"/>
      <c r="F32" s="57"/>
    </row>
    <row r="33" spans="1:6" ht="32.25" thickBot="1" x14ac:dyDescent="0.35">
      <c r="A33" s="105"/>
      <c r="B33" s="30" t="s">
        <v>17</v>
      </c>
      <c r="C33" s="20">
        <v>2.5</v>
      </c>
      <c r="D33" s="54"/>
      <c r="E33" s="57"/>
      <c r="F33" s="57"/>
    </row>
    <row r="34" spans="1:6" ht="32.25" thickBot="1" x14ac:dyDescent="0.35">
      <c r="A34" s="105"/>
      <c r="B34" s="30" t="s">
        <v>18</v>
      </c>
      <c r="C34" s="20">
        <v>2</v>
      </c>
      <c r="D34" s="54"/>
      <c r="E34" s="57"/>
      <c r="F34" s="57"/>
    </row>
    <row r="35" spans="1:6" ht="32.25" thickBot="1" x14ac:dyDescent="0.35">
      <c r="A35" s="105"/>
      <c r="B35" s="30" t="s">
        <v>19</v>
      </c>
      <c r="C35" s="20">
        <v>1.5</v>
      </c>
      <c r="D35" s="54"/>
      <c r="E35" s="57"/>
      <c r="F35" s="57"/>
    </row>
    <row r="36" spans="1:6" ht="21" thickBot="1" x14ac:dyDescent="0.35">
      <c r="A36" s="105"/>
      <c r="B36" s="30" t="s">
        <v>247</v>
      </c>
      <c r="C36" s="20">
        <v>1</v>
      </c>
      <c r="D36" s="54"/>
      <c r="E36" s="57"/>
      <c r="F36" s="57"/>
    </row>
    <row r="37" spans="1:6" ht="95.25" thickBot="1" x14ac:dyDescent="0.35">
      <c r="A37" s="55">
        <v>1.4</v>
      </c>
      <c r="B37" s="59" t="s">
        <v>328</v>
      </c>
      <c r="C37" s="55">
        <v>1</v>
      </c>
      <c r="D37" s="46">
        <v>1</v>
      </c>
      <c r="E37" s="62"/>
      <c r="F37" s="57"/>
    </row>
    <row r="38" spans="1:6" ht="60" customHeight="1" thickBot="1" x14ac:dyDescent="0.35">
      <c r="A38" s="105"/>
      <c r="B38" s="19" t="s">
        <v>20</v>
      </c>
      <c r="C38" s="54">
        <v>1</v>
      </c>
      <c r="D38" s="54">
        <v>1</v>
      </c>
      <c r="E38" s="64" t="s">
        <v>648</v>
      </c>
      <c r="F38" s="57"/>
    </row>
    <row r="39" spans="1:6" ht="21" thickBot="1" x14ac:dyDescent="0.35">
      <c r="A39" s="105"/>
      <c r="B39" s="30" t="s">
        <v>21</v>
      </c>
      <c r="C39" s="20">
        <v>0</v>
      </c>
      <c r="D39" s="54"/>
      <c r="E39" s="57"/>
      <c r="F39" s="57"/>
    </row>
    <row r="40" spans="1:6" ht="72" customHeight="1" thickBot="1" x14ac:dyDescent="0.35">
      <c r="A40" s="53">
        <v>1.5</v>
      </c>
      <c r="B40" s="58" t="s">
        <v>248</v>
      </c>
      <c r="C40" s="53">
        <v>2</v>
      </c>
      <c r="D40" s="53">
        <f>SUM(D41:D47)</f>
        <v>2</v>
      </c>
      <c r="E40" s="21" t="s">
        <v>329</v>
      </c>
      <c r="F40" s="21"/>
    </row>
    <row r="41" spans="1:6" ht="69.75" customHeight="1" thickBot="1" x14ac:dyDescent="0.35">
      <c r="A41" s="105"/>
      <c r="B41" s="19" t="s">
        <v>330</v>
      </c>
      <c r="C41" s="54">
        <v>2</v>
      </c>
      <c r="D41" s="65">
        <v>2</v>
      </c>
      <c r="E41" s="64" t="s">
        <v>725</v>
      </c>
      <c r="F41" s="57"/>
    </row>
    <row r="42" spans="1:6" ht="79.5" thickBot="1" x14ac:dyDescent="0.35">
      <c r="A42" s="105"/>
      <c r="B42" s="30" t="s">
        <v>331</v>
      </c>
      <c r="C42" s="20">
        <v>1.75</v>
      </c>
      <c r="D42" s="54"/>
      <c r="E42" s="57"/>
      <c r="F42" s="57"/>
    </row>
    <row r="43" spans="1:6" ht="63.75" thickBot="1" x14ac:dyDescent="0.35">
      <c r="A43" s="105"/>
      <c r="B43" s="30" t="s">
        <v>332</v>
      </c>
      <c r="C43" s="20">
        <v>1.5</v>
      </c>
      <c r="D43" s="54"/>
      <c r="E43" s="57"/>
      <c r="F43" s="57"/>
    </row>
    <row r="44" spans="1:6" ht="79.5" thickBot="1" x14ac:dyDescent="0.35">
      <c r="A44" s="105"/>
      <c r="B44" s="30" t="s">
        <v>333</v>
      </c>
      <c r="C44" s="20">
        <v>1</v>
      </c>
      <c r="D44" s="54"/>
      <c r="E44" s="57"/>
      <c r="F44" s="57"/>
    </row>
    <row r="45" spans="1:6" ht="79.5" thickBot="1" x14ac:dyDescent="0.35">
      <c r="A45" s="105"/>
      <c r="B45" s="30" t="s">
        <v>334</v>
      </c>
      <c r="C45" s="20">
        <v>0.5</v>
      </c>
      <c r="D45" s="54"/>
      <c r="E45" s="57"/>
      <c r="F45" s="57"/>
    </row>
    <row r="46" spans="1:6" ht="48" thickBot="1" x14ac:dyDescent="0.35">
      <c r="A46" s="105"/>
      <c r="B46" s="30" t="s">
        <v>335</v>
      </c>
      <c r="C46" s="20">
        <v>0.25</v>
      </c>
      <c r="D46" s="54"/>
      <c r="E46" s="57"/>
      <c r="F46" s="57"/>
    </row>
    <row r="47" spans="1:6" ht="21" thickBot="1" x14ac:dyDescent="0.35">
      <c r="A47" s="105"/>
      <c r="B47" s="30" t="s">
        <v>249</v>
      </c>
      <c r="C47" s="20">
        <v>0</v>
      </c>
      <c r="D47" s="54"/>
      <c r="E47" s="57"/>
      <c r="F47" s="57"/>
    </row>
    <row r="48" spans="1:6" ht="21" thickBot="1" x14ac:dyDescent="0.35">
      <c r="A48" s="53">
        <v>2</v>
      </c>
      <c r="B48" s="58" t="s">
        <v>22</v>
      </c>
      <c r="C48" s="53">
        <v>4</v>
      </c>
      <c r="D48" s="54">
        <f>D49+D50</f>
        <v>4</v>
      </c>
      <c r="E48" s="57"/>
      <c r="F48" s="57"/>
    </row>
    <row r="49" spans="1:6" ht="72" customHeight="1" thickBot="1" x14ac:dyDescent="0.35">
      <c r="A49" s="55">
        <v>2.1</v>
      </c>
      <c r="B49" s="59" t="s">
        <v>23</v>
      </c>
      <c r="C49" s="55">
        <v>2</v>
      </c>
      <c r="D49" s="46">
        <v>2</v>
      </c>
      <c r="E49" s="64" t="s">
        <v>726</v>
      </c>
      <c r="F49" s="57"/>
    </row>
    <row r="50" spans="1:6" ht="45" customHeight="1" thickBot="1" x14ac:dyDescent="0.35">
      <c r="A50" s="55">
        <v>2.2000000000000002</v>
      </c>
      <c r="B50" s="59" t="s">
        <v>24</v>
      </c>
      <c r="C50" s="55">
        <v>2</v>
      </c>
      <c r="D50" s="46">
        <v>2</v>
      </c>
      <c r="E50" s="64" t="s">
        <v>681</v>
      </c>
      <c r="F50" s="57"/>
    </row>
    <row r="51" spans="1:6" ht="32.25" thickBot="1" x14ac:dyDescent="0.35">
      <c r="A51" s="26" t="s">
        <v>25</v>
      </c>
      <c r="B51" s="27" t="s">
        <v>26</v>
      </c>
      <c r="C51" s="26">
        <v>15</v>
      </c>
      <c r="D51" s="26">
        <f>D52+D63+D68+D72+D77+D82+D87</f>
        <v>15</v>
      </c>
      <c r="E51" s="29"/>
      <c r="F51" s="29"/>
    </row>
    <row r="52" spans="1:6" ht="32.25" thickBot="1" x14ac:dyDescent="0.35">
      <c r="A52" s="53">
        <v>1</v>
      </c>
      <c r="B52" s="58" t="s">
        <v>239</v>
      </c>
      <c r="C52" s="53">
        <v>3</v>
      </c>
      <c r="D52" s="53">
        <f>D53+D58</f>
        <v>3</v>
      </c>
      <c r="E52" s="57"/>
      <c r="F52" s="57"/>
    </row>
    <row r="53" spans="1:6" ht="29.25" customHeight="1" thickBot="1" x14ac:dyDescent="0.35">
      <c r="A53" s="55">
        <v>1.1000000000000001</v>
      </c>
      <c r="B53" s="59" t="s">
        <v>27</v>
      </c>
      <c r="C53" s="55">
        <v>1.5</v>
      </c>
      <c r="D53" s="66">
        <v>1.5</v>
      </c>
      <c r="E53" s="62"/>
      <c r="F53" s="57"/>
    </row>
    <row r="54" spans="1:6" ht="21" thickBot="1" x14ac:dyDescent="0.35">
      <c r="A54" s="105"/>
      <c r="B54" s="19" t="s">
        <v>28</v>
      </c>
      <c r="C54" s="54">
        <v>1.5</v>
      </c>
      <c r="D54" s="54">
        <v>1.5</v>
      </c>
      <c r="E54" s="57"/>
      <c r="F54" s="57"/>
    </row>
    <row r="55" spans="1:6" ht="21" thickBot="1" x14ac:dyDescent="0.35">
      <c r="A55" s="105"/>
      <c r="B55" s="30" t="s">
        <v>29</v>
      </c>
      <c r="C55" s="20">
        <v>1.25</v>
      </c>
      <c r="D55" s="54"/>
      <c r="E55" s="57"/>
      <c r="F55" s="57"/>
    </row>
    <row r="56" spans="1:6" ht="21" thickBot="1" x14ac:dyDescent="0.35">
      <c r="A56" s="105"/>
      <c r="B56" s="30" t="s">
        <v>30</v>
      </c>
      <c r="C56" s="20">
        <v>1</v>
      </c>
      <c r="D56" s="54"/>
      <c r="E56" s="57"/>
      <c r="F56" s="57"/>
    </row>
    <row r="57" spans="1:6" ht="21" thickBot="1" x14ac:dyDescent="0.35">
      <c r="A57" s="105"/>
      <c r="B57" s="30" t="s">
        <v>31</v>
      </c>
      <c r="C57" s="20">
        <v>0</v>
      </c>
      <c r="D57" s="54"/>
      <c r="E57" s="57"/>
      <c r="F57" s="57"/>
    </row>
    <row r="58" spans="1:6" ht="32.25" thickBot="1" x14ac:dyDescent="0.35">
      <c r="A58" s="55">
        <v>1.2</v>
      </c>
      <c r="B58" s="59" t="s">
        <v>32</v>
      </c>
      <c r="C58" s="55">
        <v>1.5</v>
      </c>
      <c r="D58" s="53">
        <f>SUM(D59:D62)</f>
        <v>1.5</v>
      </c>
      <c r="E58" s="62"/>
      <c r="F58" s="57"/>
    </row>
    <row r="59" spans="1:6" ht="291.75" customHeight="1" thickBot="1" x14ac:dyDescent="0.35">
      <c r="A59" s="54"/>
      <c r="B59" s="19" t="s">
        <v>33</v>
      </c>
      <c r="C59" s="54">
        <v>1.5</v>
      </c>
      <c r="D59" s="67">
        <v>1.5</v>
      </c>
      <c r="E59" s="68" t="s">
        <v>691</v>
      </c>
      <c r="F59" s="57"/>
    </row>
    <row r="60" spans="1:6" ht="48" thickBot="1" x14ac:dyDescent="0.35">
      <c r="A60" s="105"/>
      <c r="B60" s="30" t="s">
        <v>34</v>
      </c>
      <c r="C60" s="20">
        <v>1.25</v>
      </c>
      <c r="D60" s="54"/>
      <c r="E60" s="57"/>
      <c r="F60" s="57"/>
    </row>
    <row r="61" spans="1:6" ht="48" thickBot="1" x14ac:dyDescent="0.35">
      <c r="A61" s="105"/>
      <c r="B61" s="30" t="s">
        <v>35</v>
      </c>
      <c r="C61" s="20">
        <v>1</v>
      </c>
      <c r="D61" s="54"/>
      <c r="E61" s="57"/>
      <c r="F61" s="57"/>
    </row>
    <row r="62" spans="1:6" ht="48" thickBot="1" x14ac:dyDescent="0.35">
      <c r="A62" s="105"/>
      <c r="B62" s="30" t="s">
        <v>36</v>
      </c>
      <c r="C62" s="20">
        <v>0</v>
      </c>
      <c r="D62" s="54"/>
      <c r="E62" s="57"/>
      <c r="F62" s="57"/>
    </row>
    <row r="63" spans="1:6" ht="32.25" thickBot="1" x14ac:dyDescent="0.35">
      <c r="A63" s="53">
        <v>2</v>
      </c>
      <c r="B63" s="58" t="s">
        <v>240</v>
      </c>
      <c r="C63" s="53">
        <v>2</v>
      </c>
      <c r="D63" s="53">
        <f>SUM(D64:D67)</f>
        <v>2</v>
      </c>
      <c r="E63" s="62"/>
      <c r="F63" s="57"/>
    </row>
    <row r="64" spans="1:6" ht="72.75" customHeight="1" thickBot="1" x14ac:dyDescent="0.35">
      <c r="A64" s="105"/>
      <c r="B64" s="19" t="s">
        <v>37</v>
      </c>
      <c r="C64" s="54">
        <v>2</v>
      </c>
      <c r="D64" s="54">
        <v>2</v>
      </c>
      <c r="E64" s="69" t="s">
        <v>682</v>
      </c>
      <c r="F64" s="57"/>
    </row>
    <row r="65" spans="1:6" ht="32.25" thickBot="1" x14ac:dyDescent="0.35">
      <c r="A65" s="105"/>
      <c r="B65" s="30" t="s">
        <v>38</v>
      </c>
      <c r="C65" s="20">
        <v>1.5</v>
      </c>
      <c r="D65" s="54"/>
      <c r="E65" s="57"/>
      <c r="F65" s="57"/>
    </row>
    <row r="66" spans="1:6" ht="32.25" thickBot="1" x14ac:dyDescent="0.35">
      <c r="A66" s="105"/>
      <c r="B66" s="30" t="s">
        <v>39</v>
      </c>
      <c r="C66" s="20">
        <v>1</v>
      </c>
      <c r="D66" s="54"/>
      <c r="E66" s="57"/>
      <c r="F66" s="57"/>
    </row>
    <row r="67" spans="1:6" ht="32.25" thickBot="1" x14ac:dyDescent="0.35">
      <c r="A67" s="105"/>
      <c r="B67" s="30" t="s">
        <v>40</v>
      </c>
      <c r="C67" s="20">
        <v>0</v>
      </c>
      <c r="D67" s="54"/>
      <c r="E67" s="57"/>
      <c r="F67" s="57"/>
    </row>
    <row r="68" spans="1:6" ht="48" thickBot="1" x14ac:dyDescent="0.35">
      <c r="A68" s="53">
        <v>3</v>
      </c>
      <c r="B68" s="58" t="s">
        <v>41</v>
      </c>
      <c r="C68" s="53">
        <v>2</v>
      </c>
      <c r="D68" s="53">
        <f>SUM(D69:D71)</f>
        <v>2</v>
      </c>
      <c r="E68" s="57"/>
      <c r="F68" s="57"/>
    </row>
    <row r="69" spans="1:6" ht="210.75" customHeight="1" thickBot="1" x14ac:dyDescent="0.35">
      <c r="A69" s="54"/>
      <c r="B69" s="19" t="s">
        <v>42</v>
      </c>
      <c r="C69" s="54">
        <v>2</v>
      </c>
      <c r="D69" s="65">
        <v>2</v>
      </c>
      <c r="E69" s="31" t="s">
        <v>692</v>
      </c>
      <c r="F69" s="57"/>
    </row>
    <row r="70" spans="1:6" ht="21" thickBot="1" x14ac:dyDescent="0.35">
      <c r="A70" s="105"/>
      <c r="B70" s="30" t="s">
        <v>43</v>
      </c>
      <c r="C70" s="20">
        <v>1.5</v>
      </c>
      <c r="D70" s="54"/>
      <c r="E70" s="57"/>
      <c r="F70" s="57"/>
    </row>
    <row r="71" spans="1:6" ht="21" thickBot="1" x14ac:dyDescent="0.35">
      <c r="A71" s="105"/>
      <c r="B71" s="30" t="s">
        <v>44</v>
      </c>
      <c r="C71" s="20">
        <v>0</v>
      </c>
      <c r="D71" s="54"/>
      <c r="E71" s="57"/>
      <c r="F71" s="57"/>
    </row>
    <row r="72" spans="1:6" ht="63" customHeight="1" thickBot="1" x14ac:dyDescent="0.35">
      <c r="A72" s="53">
        <v>4</v>
      </c>
      <c r="B72" s="58" t="s">
        <v>45</v>
      </c>
      <c r="C72" s="53">
        <v>2</v>
      </c>
      <c r="D72" s="53">
        <f>SUM(D73:D76)</f>
        <v>2</v>
      </c>
      <c r="E72" s="62"/>
      <c r="F72" s="57"/>
    </row>
    <row r="73" spans="1:6" ht="84" customHeight="1" thickBot="1" x14ac:dyDescent="0.35">
      <c r="A73" s="105"/>
      <c r="B73" s="19" t="s">
        <v>46</v>
      </c>
      <c r="C73" s="54">
        <v>2</v>
      </c>
      <c r="D73" s="54">
        <v>2</v>
      </c>
      <c r="E73" s="70" t="s">
        <v>683</v>
      </c>
      <c r="F73" s="57"/>
    </row>
    <row r="74" spans="1:6" ht="21" thickBot="1" x14ac:dyDescent="0.35">
      <c r="A74" s="105"/>
      <c r="B74" s="30" t="s">
        <v>47</v>
      </c>
      <c r="C74" s="20">
        <v>1.5</v>
      </c>
      <c r="D74" s="54"/>
      <c r="E74" s="57"/>
      <c r="F74" s="57"/>
    </row>
    <row r="75" spans="1:6" ht="21" thickBot="1" x14ac:dyDescent="0.35">
      <c r="A75" s="105"/>
      <c r="B75" s="30" t="s">
        <v>48</v>
      </c>
      <c r="C75" s="20">
        <v>1</v>
      </c>
      <c r="D75" s="54"/>
      <c r="E75" s="57"/>
      <c r="F75" s="57"/>
    </row>
    <row r="76" spans="1:6" ht="21" thickBot="1" x14ac:dyDescent="0.35">
      <c r="A76" s="105"/>
      <c r="B76" s="30" t="s">
        <v>49</v>
      </c>
      <c r="C76" s="20">
        <v>0</v>
      </c>
      <c r="D76" s="54"/>
      <c r="E76" s="57"/>
      <c r="F76" s="57"/>
    </row>
    <row r="77" spans="1:6" ht="32.25" thickBot="1" x14ac:dyDescent="0.35">
      <c r="A77" s="53">
        <v>5</v>
      </c>
      <c r="B77" s="58" t="s">
        <v>336</v>
      </c>
      <c r="C77" s="53">
        <v>2</v>
      </c>
      <c r="D77" s="53">
        <f>SUM(D78:D81)</f>
        <v>2</v>
      </c>
      <c r="E77" s="62"/>
      <c r="F77" s="57"/>
    </row>
    <row r="78" spans="1:6" ht="54.75" customHeight="1" thickBot="1" x14ac:dyDescent="0.35">
      <c r="A78" s="105"/>
      <c r="B78" s="19" t="s">
        <v>337</v>
      </c>
      <c r="C78" s="54">
        <v>2</v>
      </c>
      <c r="D78" s="54">
        <v>2</v>
      </c>
      <c r="E78" s="64" t="s">
        <v>684</v>
      </c>
      <c r="F78" s="57"/>
    </row>
    <row r="79" spans="1:6" ht="21" thickBot="1" x14ac:dyDescent="0.35">
      <c r="A79" s="105"/>
      <c r="B79" s="30" t="s">
        <v>338</v>
      </c>
      <c r="C79" s="20">
        <v>1.75</v>
      </c>
      <c r="D79" s="54"/>
      <c r="E79" s="57"/>
      <c r="F79" s="57"/>
    </row>
    <row r="80" spans="1:6" ht="21" thickBot="1" x14ac:dyDescent="0.35">
      <c r="A80" s="105"/>
      <c r="B80" s="30" t="s">
        <v>339</v>
      </c>
      <c r="C80" s="20">
        <v>1.5</v>
      </c>
      <c r="D80" s="54"/>
      <c r="E80" s="57"/>
      <c r="F80" s="57"/>
    </row>
    <row r="81" spans="1:6" ht="21" customHeight="1" thickBot="1" x14ac:dyDescent="0.35">
      <c r="A81" s="105"/>
      <c r="B81" s="30" t="s">
        <v>50</v>
      </c>
      <c r="C81" s="20">
        <v>0</v>
      </c>
      <c r="D81" s="54"/>
      <c r="E81" s="57"/>
      <c r="F81" s="57"/>
    </row>
    <row r="82" spans="1:6" ht="48" thickBot="1" x14ac:dyDescent="0.35">
      <c r="A82" s="53">
        <v>6</v>
      </c>
      <c r="B82" s="58" t="s">
        <v>51</v>
      </c>
      <c r="C82" s="53">
        <v>2</v>
      </c>
      <c r="D82" s="53">
        <f>SUM(D83:D86)</f>
        <v>2</v>
      </c>
      <c r="E82" s="57"/>
      <c r="F82" s="57"/>
    </row>
    <row r="83" spans="1:6" ht="279" customHeight="1" thickBot="1" x14ac:dyDescent="0.35">
      <c r="A83" s="105"/>
      <c r="B83" s="19" t="s">
        <v>52</v>
      </c>
      <c r="C83" s="54">
        <v>2</v>
      </c>
      <c r="D83" s="65">
        <v>2</v>
      </c>
      <c r="E83" s="31" t="s">
        <v>685</v>
      </c>
      <c r="F83" s="57"/>
    </row>
    <row r="84" spans="1:6" ht="21" thickBot="1" x14ac:dyDescent="0.35">
      <c r="A84" s="105"/>
      <c r="B84" s="30" t="s">
        <v>53</v>
      </c>
      <c r="C84" s="20">
        <v>1.75</v>
      </c>
      <c r="D84" s="71"/>
      <c r="E84" s="72"/>
      <c r="F84" s="57"/>
    </row>
    <row r="85" spans="1:6" ht="21" thickBot="1" x14ac:dyDescent="0.35">
      <c r="A85" s="105"/>
      <c r="B85" s="30" t="s">
        <v>54</v>
      </c>
      <c r="C85" s="20">
        <v>1.5</v>
      </c>
      <c r="D85" s="54"/>
      <c r="E85" s="57"/>
      <c r="F85" s="57"/>
    </row>
    <row r="86" spans="1:6" ht="32.25" thickBot="1" x14ac:dyDescent="0.35">
      <c r="A86" s="105"/>
      <c r="B86" s="30" t="s">
        <v>55</v>
      </c>
      <c r="C86" s="20">
        <v>0</v>
      </c>
      <c r="D86" s="54"/>
      <c r="E86" s="57"/>
      <c r="F86" s="57"/>
    </row>
    <row r="87" spans="1:6" ht="93" customHeight="1" thickBot="1" x14ac:dyDescent="0.35">
      <c r="A87" s="53">
        <v>7</v>
      </c>
      <c r="B87" s="58" t="s">
        <v>340</v>
      </c>
      <c r="C87" s="53">
        <v>2</v>
      </c>
      <c r="D87" s="53">
        <f>SUM(D88:D90)</f>
        <v>2</v>
      </c>
      <c r="E87" s="62"/>
      <c r="F87" s="57"/>
    </row>
    <row r="88" spans="1:6" ht="231" customHeight="1" thickBot="1" x14ac:dyDescent="0.35">
      <c r="A88" s="105"/>
      <c r="B88" s="19" t="s">
        <v>56</v>
      </c>
      <c r="C88" s="54">
        <v>2</v>
      </c>
      <c r="D88" s="54">
        <v>2</v>
      </c>
      <c r="E88" s="31" t="s">
        <v>686</v>
      </c>
      <c r="F88" s="57"/>
    </row>
    <row r="89" spans="1:6" ht="21" thickBot="1" x14ac:dyDescent="0.35">
      <c r="A89" s="105"/>
      <c r="B89" s="30" t="s">
        <v>57</v>
      </c>
      <c r="C89" s="20">
        <v>1.5</v>
      </c>
      <c r="D89" s="54"/>
      <c r="E89" s="57"/>
      <c r="F89" s="57"/>
    </row>
    <row r="90" spans="1:6" ht="21" thickBot="1" x14ac:dyDescent="0.35">
      <c r="A90" s="105"/>
      <c r="B90" s="30" t="s">
        <v>58</v>
      </c>
      <c r="C90" s="20">
        <v>0</v>
      </c>
      <c r="D90" s="54"/>
      <c r="E90" s="57"/>
      <c r="F90" s="57"/>
    </row>
    <row r="91" spans="1:6" ht="32.25" thickBot="1" x14ac:dyDescent="0.35">
      <c r="A91" s="26" t="s">
        <v>59</v>
      </c>
      <c r="B91" s="27" t="s">
        <v>341</v>
      </c>
      <c r="C91" s="26">
        <v>15</v>
      </c>
      <c r="D91" s="26">
        <f>D92+D105+D127+D145</f>
        <v>14.5</v>
      </c>
      <c r="E91" s="29" t="s">
        <v>723</v>
      </c>
      <c r="F91" s="29"/>
    </row>
    <row r="92" spans="1:6" ht="32.25" thickBot="1" x14ac:dyDescent="0.35">
      <c r="A92" s="53">
        <v>1</v>
      </c>
      <c r="B92" s="58" t="s">
        <v>342</v>
      </c>
      <c r="C92" s="53">
        <v>4</v>
      </c>
      <c r="D92" s="53">
        <f>D93+D94</f>
        <v>4</v>
      </c>
      <c r="E92" s="57"/>
      <c r="F92" s="57"/>
    </row>
    <row r="93" spans="1:6" ht="138" customHeight="1" thickBot="1" x14ac:dyDescent="0.35">
      <c r="A93" s="55">
        <v>1.1000000000000001</v>
      </c>
      <c r="B93" s="59" t="s">
        <v>343</v>
      </c>
      <c r="C93" s="55">
        <v>1</v>
      </c>
      <c r="D93" s="54">
        <v>1</v>
      </c>
      <c r="E93" s="31" t="s">
        <v>693</v>
      </c>
      <c r="F93" s="60"/>
    </row>
    <row r="94" spans="1:6" ht="48" thickBot="1" x14ac:dyDescent="0.35">
      <c r="A94" s="55">
        <v>1.2</v>
      </c>
      <c r="B94" s="59" t="s">
        <v>344</v>
      </c>
      <c r="C94" s="55">
        <v>3</v>
      </c>
      <c r="D94" s="53">
        <f>D95+D96+D97+D98+D104</f>
        <v>3</v>
      </c>
      <c r="E94" s="57"/>
      <c r="F94" s="57"/>
    </row>
    <row r="95" spans="1:6" ht="63.75" thickBot="1" x14ac:dyDescent="0.35">
      <c r="A95" s="54" t="s">
        <v>3</v>
      </c>
      <c r="B95" s="19" t="s">
        <v>345</v>
      </c>
      <c r="C95" s="54">
        <v>1.5</v>
      </c>
      <c r="D95" s="54">
        <v>1.5</v>
      </c>
      <c r="E95" s="57" t="s">
        <v>694</v>
      </c>
      <c r="F95" s="57"/>
    </row>
    <row r="96" spans="1:6" ht="48" thickBot="1" x14ac:dyDescent="0.35">
      <c r="A96" s="54"/>
      <c r="B96" s="19" t="s">
        <v>346</v>
      </c>
      <c r="C96" s="54">
        <v>0.5</v>
      </c>
      <c r="D96" s="54"/>
      <c r="E96" s="57"/>
      <c r="F96" s="57"/>
    </row>
    <row r="97" spans="1:6" ht="48" thickBot="1" x14ac:dyDescent="0.35">
      <c r="A97" s="54"/>
      <c r="B97" s="19" t="s">
        <v>347</v>
      </c>
      <c r="C97" s="54">
        <v>1</v>
      </c>
      <c r="D97" s="54"/>
      <c r="E97" s="57"/>
      <c r="F97" s="57"/>
    </row>
    <row r="98" spans="1:6" ht="48" thickBot="1" x14ac:dyDescent="0.35">
      <c r="A98" s="54" t="s">
        <v>4</v>
      </c>
      <c r="B98" s="19" t="s">
        <v>348</v>
      </c>
      <c r="C98" s="54">
        <v>1</v>
      </c>
      <c r="D98" s="54">
        <f>SUM(D99:D103)</f>
        <v>1</v>
      </c>
      <c r="E98" s="57"/>
      <c r="F98" s="57"/>
    </row>
    <row r="99" spans="1:6" ht="95.25" thickBot="1" x14ac:dyDescent="0.35">
      <c r="A99" s="54"/>
      <c r="B99" s="19" t="s">
        <v>349</v>
      </c>
      <c r="C99" s="54">
        <v>1</v>
      </c>
      <c r="D99" s="54">
        <v>1</v>
      </c>
      <c r="E99" s="60" t="s">
        <v>695</v>
      </c>
      <c r="F99" s="60"/>
    </row>
    <row r="100" spans="1:6" ht="32.25" thickBot="1" x14ac:dyDescent="0.35">
      <c r="A100" s="54"/>
      <c r="B100" s="30" t="s">
        <v>350</v>
      </c>
      <c r="C100" s="20">
        <v>0.75</v>
      </c>
      <c r="D100" s="54"/>
      <c r="E100" s="57"/>
      <c r="F100" s="57"/>
    </row>
    <row r="101" spans="1:6" ht="21" thickBot="1" x14ac:dyDescent="0.35">
      <c r="A101" s="54"/>
      <c r="B101" s="30" t="s">
        <v>351</v>
      </c>
      <c r="C101" s="20">
        <v>0.5</v>
      </c>
      <c r="D101" s="54"/>
      <c r="E101" s="57"/>
      <c r="F101" s="57"/>
    </row>
    <row r="102" spans="1:6" ht="21" thickBot="1" x14ac:dyDescent="0.35">
      <c r="A102" s="54"/>
      <c r="B102" s="30" t="s">
        <v>352</v>
      </c>
      <c r="C102" s="20">
        <v>0.25</v>
      </c>
      <c r="D102" s="54"/>
      <c r="E102" s="57"/>
      <c r="F102" s="57"/>
    </row>
    <row r="103" spans="1:6" ht="21" thickBot="1" x14ac:dyDescent="0.35">
      <c r="A103" s="54"/>
      <c r="B103" s="30" t="s">
        <v>353</v>
      </c>
      <c r="C103" s="20">
        <v>0</v>
      </c>
      <c r="D103" s="54"/>
      <c r="E103" s="57"/>
      <c r="F103" s="57"/>
    </row>
    <row r="104" spans="1:6" ht="79.5" thickBot="1" x14ac:dyDescent="0.35">
      <c r="A104" s="54" t="s">
        <v>61</v>
      </c>
      <c r="B104" s="19" t="s">
        <v>354</v>
      </c>
      <c r="C104" s="54">
        <v>0.5</v>
      </c>
      <c r="D104" s="54">
        <v>0.5</v>
      </c>
      <c r="E104" s="57" t="s">
        <v>609</v>
      </c>
      <c r="F104" s="57"/>
    </row>
    <row r="105" spans="1:6" ht="21" thickBot="1" x14ac:dyDescent="0.35">
      <c r="A105" s="53">
        <v>2</v>
      </c>
      <c r="B105" s="58" t="s">
        <v>60</v>
      </c>
      <c r="C105" s="53">
        <v>4</v>
      </c>
      <c r="D105" s="53">
        <f>D106+D110+D115+D118</f>
        <v>3.75</v>
      </c>
      <c r="E105" s="57"/>
      <c r="F105" s="57"/>
    </row>
    <row r="106" spans="1:6" ht="32.25" thickBot="1" x14ac:dyDescent="0.35">
      <c r="A106" s="53">
        <v>2.1</v>
      </c>
      <c r="B106" s="59" t="s">
        <v>355</v>
      </c>
      <c r="C106" s="55">
        <v>1</v>
      </c>
      <c r="D106" s="53">
        <f>SUM(D107:D109)</f>
        <v>1</v>
      </c>
      <c r="E106" s="57"/>
      <c r="F106" s="57"/>
    </row>
    <row r="107" spans="1:6" ht="48" thickBot="1" x14ac:dyDescent="0.35">
      <c r="A107" s="54" t="s">
        <v>3</v>
      </c>
      <c r="B107" s="19" t="s">
        <v>356</v>
      </c>
      <c r="C107" s="54">
        <v>0.25</v>
      </c>
      <c r="D107" s="54">
        <v>0.25</v>
      </c>
      <c r="E107" s="57" t="s">
        <v>611</v>
      </c>
      <c r="F107" s="57"/>
    </row>
    <row r="108" spans="1:6" ht="63.75" thickBot="1" x14ac:dyDescent="0.35">
      <c r="A108" s="54" t="s">
        <v>4</v>
      </c>
      <c r="B108" s="19" t="s">
        <v>357</v>
      </c>
      <c r="C108" s="54">
        <v>0.5</v>
      </c>
      <c r="D108" s="54">
        <v>0.5</v>
      </c>
      <c r="E108" s="57" t="s">
        <v>610</v>
      </c>
      <c r="F108" s="57"/>
    </row>
    <row r="109" spans="1:6" s="52" customFormat="1" ht="48" thickBot="1" x14ac:dyDescent="0.35">
      <c r="A109" s="49" t="s">
        <v>61</v>
      </c>
      <c r="B109" s="50" t="s">
        <v>358</v>
      </c>
      <c r="C109" s="49">
        <v>0.25</v>
      </c>
      <c r="D109" s="49">
        <v>0.25</v>
      </c>
      <c r="E109" s="51"/>
      <c r="F109" s="51"/>
    </row>
    <row r="110" spans="1:6" ht="32.25" thickBot="1" x14ac:dyDescent="0.35">
      <c r="A110" s="106">
        <v>2.2000000000000002</v>
      </c>
      <c r="B110" s="59" t="s">
        <v>359</v>
      </c>
      <c r="C110" s="106">
        <v>0.75</v>
      </c>
      <c r="D110" s="104">
        <f>SUM(D112:D114)</f>
        <v>0.75</v>
      </c>
      <c r="E110" s="109"/>
      <c r="F110" s="109"/>
    </row>
    <row r="111" spans="1:6" ht="21" thickBot="1" x14ac:dyDescent="0.35">
      <c r="A111" s="106"/>
      <c r="B111" s="59" t="s">
        <v>360</v>
      </c>
      <c r="C111" s="106"/>
      <c r="D111" s="104"/>
      <c r="E111" s="109"/>
      <c r="F111" s="109"/>
    </row>
    <row r="112" spans="1:6" ht="32.25" thickBot="1" x14ac:dyDescent="0.35">
      <c r="A112" s="54" t="s">
        <v>3</v>
      </c>
      <c r="B112" s="19" t="s">
        <v>361</v>
      </c>
      <c r="C112" s="54">
        <v>0.25</v>
      </c>
      <c r="D112" s="54">
        <v>0.25</v>
      </c>
      <c r="E112" s="60" t="s">
        <v>624</v>
      </c>
      <c r="F112" s="60"/>
    </row>
    <row r="113" spans="1:6" ht="32.25" thickBot="1" x14ac:dyDescent="0.35">
      <c r="A113" s="54" t="s">
        <v>4</v>
      </c>
      <c r="B113" s="19" t="s">
        <v>362</v>
      </c>
      <c r="C113" s="54">
        <v>0.25</v>
      </c>
      <c r="D113" s="54">
        <v>0.25</v>
      </c>
      <c r="E113" s="114" t="s">
        <v>612</v>
      </c>
      <c r="F113" s="102"/>
    </row>
    <row r="114" spans="1:6" ht="32.25" thickBot="1" x14ac:dyDescent="0.35">
      <c r="A114" s="54" t="s">
        <v>61</v>
      </c>
      <c r="B114" s="19" t="s">
        <v>363</v>
      </c>
      <c r="C114" s="54">
        <v>0.25</v>
      </c>
      <c r="D114" s="54">
        <v>0.25</v>
      </c>
      <c r="E114" s="109"/>
      <c r="F114" s="103"/>
    </row>
    <row r="115" spans="1:6" ht="32.25" thickBot="1" x14ac:dyDescent="0.35">
      <c r="A115" s="55">
        <v>2.2999999999999998</v>
      </c>
      <c r="B115" s="59" t="s">
        <v>62</v>
      </c>
      <c r="C115" s="55">
        <v>0.5</v>
      </c>
      <c r="D115" s="53">
        <f>SUM(D116:D117)</f>
        <v>0.5</v>
      </c>
      <c r="E115" s="57"/>
      <c r="F115" s="57"/>
    </row>
    <row r="116" spans="1:6" ht="63.75" thickBot="1" x14ac:dyDescent="0.35">
      <c r="A116" s="54" t="s">
        <v>3</v>
      </c>
      <c r="B116" s="19" t="s">
        <v>250</v>
      </c>
      <c r="C116" s="54">
        <v>0.25</v>
      </c>
      <c r="D116" s="54">
        <v>0.25</v>
      </c>
      <c r="E116" s="57" t="s">
        <v>614</v>
      </c>
      <c r="F116" s="57"/>
    </row>
    <row r="117" spans="1:6" ht="48" thickBot="1" x14ac:dyDescent="0.35">
      <c r="A117" s="54" t="s">
        <v>4</v>
      </c>
      <c r="B117" s="19" t="s">
        <v>364</v>
      </c>
      <c r="C117" s="54">
        <v>0.25</v>
      </c>
      <c r="D117" s="54">
        <v>0.25</v>
      </c>
      <c r="E117" s="57" t="s">
        <v>613</v>
      </c>
      <c r="F117" s="57"/>
    </row>
    <row r="118" spans="1:6" ht="32.25" thickBot="1" x14ac:dyDescent="0.35">
      <c r="A118" s="55">
        <v>2.4</v>
      </c>
      <c r="B118" s="59" t="s">
        <v>251</v>
      </c>
      <c r="C118" s="55">
        <v>1.75</v>
      </c>
      <c r="D118" s="53">
        <f>D119+D120+D121+D124</f>
        <v>1.5</v>
      </c>
      <c r="E118" s="57"/>
      <c r="F118" s="57"/>
    </row>
    <row r="119" spans="1:6" ht="21" thickBot="1" x14ac:dyDescent="0.35">
      <c r="A119" s="54" t="s">
        <v>3</v>
      </c>
      <c r="B119" s="19" t="s">
        <v>365</v>
      </c>
      <c r="C119" s="54">
        <v>0.25</v>
      </c>
      <c r="D119" s="54">
        <v>0.25</v>
      </c>
      <c r="E119" s="32" t="s">
        <v>615</v>
      </c>
      <c r="F119" s="32"/>
    </row>
    <row r="120" spans="1:6" ht="48" thickBot="1" x14ac:dyDescent="0.35">
      <c r="A120" s="54" t="s">
        <v>4</v>
      </c>
      <c r="B120" s="19" t="s">
        <v>252</v>
      </c>
      <c r="C120" s="54">
        <v>0.5</v>
      </c>
      <c r="D120" s="54">
        <v>0.5</v>
      </c>
      <c r="E120" s="57" t="s">
        <v>616</v>
      </c>
      <c r="F120" s="57"/>
    </row>
    <row r="121" spans="1:6" ht="43.5" customHeight="1" thickBot="1" x14ac:dyDescent="0.35">
      <c r="A121" s="54" t="s">
        <v>61</v>
      </c>
      <c r="B121" s="19" t="s">
        <v>366</v>
      </c>
      <c r="C121" s="54">
        <v>0.5</v>
      </c>
      <c r="D121" s="54">
        <f>SUM(D122:D123)</f>
        <v>0.25</v>
      </c>
      <c r="E121" s="57" t="s">
        <v>724</v>
      </c>
      <c r="F121" s="57"/>
    </row>
    <row r="122" spans="1:6" ht="21" thickBot="1" x14ac:dyDescent="0.35">
      <c r="A122" s="54"/>
      <c r="B122" s="30" t="s">
        <v>367</v>
      </c>
      <c r="C122" s="20">
        <v>0.5</v>
      </c>
      <c r="D122" s="54"/>
      <c r="E122" s="57"/>
      <c r="F122" s="57"/>
    </row>
    <row r="123" spans="1:6" ht="21" thickBot="1" x14ac:dyDescent="0.35">
      <c r="A123" s="54"/>
      <c r="B123" s="30" t="s">
        <v>368</v>
      </c>
      <c r="C123" s="20">
        <v>0.25</v>
      </c>
      <c r="D123" s="54">
        <v>0.25</v>
      </c>
      <c r="E123" s="57"/>
      <c r="F123" s="57"/>
    </row>
    <row r="124" spans="1:6" ht="32.25" thickBot="1" x14ac:dyDescent="0.35">
      <c r="A124" s="54" t="s">
        <v>88</v>
      </c>
      <c r="B124" s="19" t="s">
        <v>369</v>
      </c>
      <c r="C124" s="54">
        <v>0.5</v>
      </c>
      <c r="D124" s="54">
        <f>SUM(D125:D126)</f>
        <v>0.5</v>
      </c>
      <c r="E124" s="57"/>
      <c r="F124" s="57"/>
    </row>
    <row r="125" spans="1:6" ht="63.75" thickBot="1" x14ac:dyDescent="0.35">
      <c r="A125" s="54"/>
      <c r="B125" s="30" t="s">
        <v>370</v>
      </c>
      <c r="C125" s="20">
        <v>0.5</v>
      </c>
      <c r="D125" s="54">
        <v>0.5</v>
      </c>
      <c r="E125" s="57" t="s">
        <v>617</v>
      </c>
      <c r="F125" s="57"/>
    </row>
    <row r="126" spans="1:6" ht="32.25" thickBot="1" x14ac:dyDescent="0.35">
      <c r="A126" s="54"/>
      <c r="B126" s="30" t="s">
        <v>371</v>
      </c>
      <c r="C126" s="20">
        <v>0.25</v>
      </c>
      <c r="D126" s="54"/>
      <c r="E126" s="57"/>
      <c r="F126" s="57"/>
    </row>
    <row r="127" spans="1:6" ht="21" thickBot="1" x14ac:dyDescent="0.35">
      <c r="A127" s="53">
        <v>3</v>
      </c>
      <c r="B127" s="58" t="s">
        <v>63</v>
      </c>
      <c r="C127" s="53">
        <v>4</v>
      </c>
      <c r="D127" s="53">
        <f>D128+D144</f>
        <v>4</v>
      </c>
      <c r="E127" s="57"/>
      <c r="F127" s="57"/>
    </row>
    <row r="128" spans="1:6" ht="32.25" thickBot="1" x14ac:dyDescent="0.35">
      <c r="A128" s="55">
        <v>3.1</v>
      </c>
      <c r="B128" s="59" t="s">
        <v>372</v>
      </c>
      <c r="C128" s="55">
        <v>3</v>
      </c>
      <c r="D128" s="53">
        <f>D129+D131+D132+D141</f>
        <v>3</v>
      </c>
      <c r="E128" s="57"/>
      <c r="F128" s="57"/>
    </row>
    <row r="129" spans="1:6" ht="32.25" thickBot="1" x14ac:dyDescent="0.35">
      <c r="A129" s="105" t="s">
        <v>3</v>
      </c>
      <c r="B129" s="19" t="s">
        <v>373</v>
      </c>
      <c r="C129" s="105">
        <v>0.25</v>
      </c>
      <c r="D129" s="105">
        <v>0.25</v>
      </c>
      <c r="E129" s="107" t="s">
        <v>696</v>
      </c>
      <c r="F129" s="107"/>
    </row>
    <row r="130" spans="1:6" ht="65.099999999999994" customHeight="1" thickBot="1" x14ac:dyDescent="0.35">
      <c r="A130" s="105"/>
      <c r="B130" s="19" t="s">
        <v>374</v>
      </c>
      <c r="C130" s="105"/>
      <c r="D130" s="105"/>
      <c r="E130" s="108"/>
      <c r="F130" s="108"/>
    </row>
    <row r="131" spans="1:6" ht="48" thickBot="1" x14ac:dyDescent="0.35">
      <c r="A131" s="54" t="s">
        <v>4</v>
      </c>
      <c r="B131" s="19" t="s">
        <v>64</v>
      </c>
      <c r="C131" s="54">
        <v>0.25</v>
      </c>
      <c r="D131" s="54">
        <v>0.25</v>
      </c>
      <c r="E131" s="56" t="s">
        <v>625</v>
      </c>
      <c r="F131" s="56"/>
    </row>
    <row r="132" spans="1:6" ht="21" thickBot="1" x14ac:dyDescent="0.35">
      <c r="A132" s="54" t="s">
        <v>61</v>
      </c>
      <c r="B132" s="19" t="s">
        <v>375</v>
      </c>
      <c r="C132" s="54">
        <v>1.5</v>
      </c>
      <c r="D132" s="54">
        <f>D133+D138</f>
        <v>1.5</v>
      </c>
      <c r="E132" s="57"/>
      <c r="F132" s="57"/>
    </row>
    <row r="133" spans="1:6" ht="32.25" thickBot="1" x14ac:dyDescent="0.35">
      <c r="A133" s="54" t="s">
        <v>376</v>
      </c>
      <c r="B133" s="19" t="s">
        <v>377</v>
      </c>
      <c r="C133" s="54">
        <v>1</v>
      </c>
      <c r="D133" s="54">
        <f>SUM(D134:D137)</f>
        <v>1</v>
      </c>
      <c r="E133" s="57"/>
      <c r="F133" s="57"/>
    </row>
    <row r="134" spans="1:6" ht="48" thickBot="1" x14ac:dyDescent="0.35">
      <c r="A134" s="54"/>
      <c r="B134" s="33" t="s">
        <v>378</v>
      </c>
      <c r="C134" s="54" t="s">
        <v>379</v>
      </c>
      <c r="D134" s="54">
        <v>1</v>
      </c>
      <c r="E134" s="57" t="s">
        <v>697</v>
      </c>
      <c r="F134" s="57"/>
    </row>
    <row r="135" spans="1:6" ht="48" thickBot="1" x14ac:dyDescent="0.35">
      <c r="A135" s="54"/>
      <c r="B135" s="19" t="s">
        <v>380</v>
      </c>
      <c r="C135" s="54" t="s">
        <v>381</v>
      </c>
      <c r="D135" s="54"/>
      <c r="E135" s="57"/>
      <c r="F135" s="57"/>
    </row>
    <row r="136" spans="1:6" ht="48" thickBot="1" x14ac:dyDescent="0.35">
      <c r="A136" s="54"/>
      <c r="B136" s="19" t="s">
        <v>382</v>
      </c>
      <c r="C136" s="54" t="s">
        <v>383</v>
      </c>
      <c r="D136" s="54"/>
      <c r="E136" s="57"/>
      <c r="F136" s="57"/>
    </row>
    <row r="137" spans="1:6" ht="21" thickBot="1" x14ac:dyDescent="0.35">
      <c r="A137" s="54"/>
      <c r="B137" s="19" t="s">
        <v>384</v>
      </c>
      <c r="C137" s="54">
        <v>0</v>
      </c>
      <c r="D137" s="54"/>
      <c r="E137" s="57"/>
      <c r="F137" s="57"/>
    </row>
    <row r="138" spans="1:6" ht="32.25" thickBot="1" x14ac:dyDescent="0.35">
      <c r="A138" s="54" t="s">
        <v>376</v>
      </c>
      <c r="B138" s="19" t="s">
        <v>385</v>
      </c>
      <c r="C138" s="54">
        <v>0.5</v>
      </c>
      <c r="D138" s="54">
        <f>SUM(D139:D140)</f>
        <v>0.5</v>
      </c>
      <c r="E138" s="56"/>
      <c r="F138" s="56"/>
    </row>
    <row r="139" spans="1:6" s="52" customFormat="1" ht="46.5" customHeight="1" thickBot="1" x14ac:dyDescent="0.35">
      <c r="A139" s="49"/>
      <c r="B139" s="50" t="s">
        <v>386</v>
      </c>
      <c r="C139" s="49">
        <v>0.25</v>
      </c>
      <c r="D139" s="49">
        <v>0.25</v>
      </c>
      <c r="E139" s="51"/>
      <c r="F139" s="51"/>
    </row>
    <row r="140" spans="1:6" s="52" customFormat="1" ht="48" thickBot="1" x14ac:dyDescent="0.35">
      <c r="A140" s="49"/>
      <c r="B140" s="50" t="s">
        <v>387</v>
      </c>
      <c r="C140" s="49" t="s">
        <v>383</v>
      </c>
      <c r="D140" s="49">
        <v>0.25</v>
      </c>
      <c r="E140" s="51"/>
      <c r="F140" s="51"/>
    </row>
    <row r="141" spans="1:6" ht="32.25" thickBot="1" x14ac:dyDescent="0.35">
      <c r="A141" s="54" t="s">
        <v>88</v>
      </c>
      <c r="B141" s="19" t="s">
        <v>388</v>
      </c>
      <c r="C141" s="54">
        <v>1</v>
      </c>
      <c r="D141" s="54">
        <f>SUM(D142:D143)</f>
        <v>1</v>
      </c>
      <c r="E141" s="57"/>
      <c r="F141" s="57"/>
    </row>
    <row r="142" spans="1:6" ht="48" thickBot="1" x14ac:dyDescent="0.35">
      <c r="A142" s="54"/>
      <c r="B142" s="19" t="s">
        <v>389</v>
      </c>
      <c r="C142" s="54">
        <v>0.5</v>
      </c>
      <c r="D142" s="54">
        <v>0.5</v>
      </c>
      <c r="E142" s="57" t="s">
        <v>618</v>
      </c>
      <c r="F142" s="57"/>
    </row>
    <row r="143" spans="1:6" ht="32.25" thickBot="1" x14ac:dyDescent="0.35">
      <c r="A143" s="54"/>
      <c r="B143" s="19" t="s">
        <v>390</v>
      </c>
      <c r="C143" s="54">
        <v>0.5</v>
      </c>
      <c r="D143" s="54">
        <v>0.5</v>
      </c>
      <c r="E143" s="57" t="s">
        <v>619</v>
      </c>
      <c r="F143" s="57"/>
    </row>
    <row r="144" spans="1:6" ht="48" thickBot="1" x14ac:dyDescent="0.35">
      <c r="A144" s="55">
        <v>3.2</v>
      </c>
      <c r="B144" s="59" t="s">
        <v>391</v>
      </c>
      <c r="C144" s="55">
        <v>1</v>
      </c>
      <c r="D144" s="91">
        <v>1</v>
      </c>
      <c r="E144" s="57" t="s">
        <v>620</v>
      </c>
      <c r="F144" s="57"/>
    </row>
    <row r="145" spans="1:6" ht="32.25" thickBot="1" x14ac:dyDescent="0.35">
      <c r="A145" s="53">
        <v>4</v>
      </c>
      <c r="B145" s="58" t="s">
        <v>392</v>
      </c>
      <c r="C145" s="53">
        <v>3</v>
      </c>
      <c r="D145" s="91">
        <f>D146+D151+D152+D158</f>
        <v>2.75</v>
      </c>
      <c r="E145" s="57"/>
      <c r="F145" s="57"/>
    </row>
    <row r="146" spans="1:6" ht="48" thickBot="1" x14ac:dyDescent="0.35">
      <c r="A146" s="55">
        <v>4.0999999999999996</v>
      </c>
      <c r="B146" s="59" t="s">
        <v>393</v>
      </c>
      <c r="C146" s="55">
        <v>1.25</v>
      </c>
      <c r="D146" s="91">
        <f>SUM(D147:D150)</f>
        <v>1.25</v>
      </c>
      <c r="E146" s="57"/>
      <c r="F146" s="57"/>
    </row>
    <row r="147" spans="1:6" ht="57.75" customHeight="1" thickBot="1" x14ac:dyDescent="0.35">
      <c r="A147" s="54"/>
      <c r="B147" s="33" t="s">
        <v>394</v>
      </c>
      <c r="C147" s="54" t="s">
        <v>395</v>
      </c>
      <c r="D147" s="54">
        <v>1.25</v>
      </c>
      <c r="E147" s="57" t="s">
        <v>697</v>
      </c>
      <c r="F147" s="57"/>
    </row>
    <row r="148" spans="1:6" ht="48" thickBot="1" x14ac:dyDescent="0.35">
      <c r="A148" s="54"/>
      <c r="B148" s="30" t="s">
        <v>380</v>
      </c>
      <c r="C148" s="20" t="s">
        <v>396</v>
      </c>
      <c r="D148" s="54"/>
      <c r="E148" s="57"/>
      <c r="F148" s="57"/>
    </row>
    <row r="149" spans="1:6" ht="48" thickBot="1" x14ac:dyDescent="0.35">
      <c r="A149" s="54"/>
      <c r="B149" s="30" t="s">
        <v>382</v>
      </c>
      <c r="C149" s="20" t="s">
        <v>383</v>
      </c>
      <c r="D149" s="54"/>
      <c r="E149" s="57"/>
      <c r="F149" s="57"/>
    </row>
    <row r="150" spans="1:6" ht="21" thickBot="1" x14ac:dyDescent="0.35">
      <c r="A150" s="54"/>
      <c r="B150" s="30" t="s">
        <v>384</v>
      </c>
      <c r="C150" s="20">
        <v>0</v>
      </c>
      <c r="D150" s="54"/>
      <c r="E150" s="57"/>
      <c r="F150" s="57"/>
    </row>
    <row r="151" spans="1:6" ht="63.75" thickBot="1" x14ac:dyDescent="0.35">
      <c r="A151" s="55">
        <v>4.2</v>
      </c>
      <c r="B151" s="59" t="s">
        <v>397</v>
      </c>
      <c r="C151" s="55">
        <v>0.25</v>
      </c>
      <c r="D151" s="91">
        <v>0.25</v>
      </c>
      <c r="E151" s="57" t="s">
        <v>621</v>
      </c>
      <c r="F151" s="57"/>
    </row>
    <row r="152" spans="1:6" ht="32.25" thickBot="1" x14ac:dyDescent="0.35">
      <c r="A152" s="55">
        <v>4.3</v>
      </c>
      <c r="B152" s="59" t="s">
        <v>398</v>
      </c>
      <c r="C152" s="55">
        <v>1</v>
      </c>
      <c r="D152" s="91">
        <f>SUM(D153:D157)</f>
        <v>0.75</v>
      </c>
      <c r="E152" s="57"/>
      <c r="F152" s="57"/>
    </row>
    <row r="153" spans="1:6" ht="21" thickBot="1" x14ac:dyDescent="0.35">
      <c r="A153" s="54"/>
      <c r="B153" s="30" t="s">
        <v>399</v>
      </c>
      <c r="C153" s="54">
        <v>1</v>
      </c>
      <c r="D153" s="54"/>
      <c r="E153" s="57"/>
      <c r="F153" s="57"/>
    </row>
    <row r="154" spans="1:6" ht="21" thickBot="1" x14ac:dyDescent="0.35">
      <c r="A154" s="54"/>
      <c r="B154" s="30" t="s">
        <v>400</v>
      </c>
      <c r="C154" s="20">
        <v>0.75</v>
      </c>
      <c r="D154" s="54">
        <v>0.75</v>
      </c>
      <c r="E154" s="57" t="s">
        <v>622</v>
      </c>
      <c r="F154" s="57"/>
    </row>
    <row r="155" spans="1:6" ht="21" thickBot="1" x14ac:dyDescent="0.35">
      <c r="A155" s="54"/>
      <c r="B155" s="30" t="s">
        <v>401</v>
      </c>
      <c r="C155" s="20">
        <v>0.5</v>
      </c>
      <c r="D155" s="54"/>
      <c r="E155" s="57"/>
      <c r="F155" s="57"/>
    </row>
    <row r="156" spans="1:6" ht="21" thickBot="1" x14ac:dyDescent="0.35">
      <c r="A156" s="54"/>
      <c r="B156" s="30" t="s">
        <v>402</v>
      </c>
      <c r="C156" s="20">
        <v>0.25</v>
      </c>
      <c r="D156" s="54"/>
      <c r="E156" s="57"/>
      <c r="F156" s="57"/>
    </row>
    <row r="157" spans="1:6" ht="21" thickBot="1" x14ac:dyDescent="0.35">
      <c r="A157" s="54"/>
      <c r="B157" s="30" t="s">
        <v>403</v>
      </c>
      <c r="C157" s="20">
        <v>0</v>
      </c>
      <c r="D157" s="54"/>
      <c r="E157" s="57"/>
      <c r="F157" s="57"/>
    </row>
    <row r="158" spans="1:6" ht="79.5" thickBot="1" x14ac:dyDescent="0.35">
      <c r="A158" s="55">
        <v>4.4000000000000004</v>
      </c>
      <c r="B158" s="59" t="s">
        <v>404</v>
      </c>
      <c r="C158" s="55">
        <v>0.5</v>
      </c>
      <c r="D158" s="91">
        <v>0.5</v>
      </c>
      <c r="E158" s="57" t="s">
        <v>623</v>
      </c>
      <c r="F158" s="57"/>
    </row>
    <row r="159" spans="1:6" ht="21" thickBot="1" x14ac:dyDescent="0.35">
      <c r="A159" s="26" t="s">
        <v>65</v>
      </c>
      <c r="B159" s="27" t="s">
        <v>608</v>
      </c>
      <c r="C159" s="26">
        <v>15</v>
      </c>
      <c r="D159" s="26">
        <f>D160+D168+D174+D184</f>
        <v>15</v>
      </c>
      <c r="E159" s="29"/>
      <c r="F159" s="29"/>
    </row>
    <row r="160" spans="1:6" ht="21" thickBot="1" x14ac:dyDescent="0.35">
      <c r="A160" s="53">
        <v>1</v>
      </c>
      <c r="B160" s="58" t="s">
        <v>66</v>
      </c>
      <c r="C160" s="53">
        <v>3</v>
      </c>
      <c r="D160" s="53">
        <f>D161+D164</f>
        <v>3</v>
      </c>
      <c r="E160" s="57"/>
      <c r="F160" s="57"/>
    </row>
    <row r="161" spans="1:6" ht="32.25" thickBot="1" x14ac:dyDescent="0.35">
      <c r="A161" s="55">
        <v>1.1000000000000001</v>
      </c>
      <c r="B161" s="59" t="s">
        <v>67</v>
      </c>
      <c r="C161" s="55">
        <v>1.5</v>
      </c>
      <c r="D161" s="53">
        <f>SUM(D162:D163)</f>
        <v>1.5</v>
      </c>
      <c r="E161" s="57"/>
      <c r="F161" s="57"/>
    </row>
    <row r="162" spans="1:6" ht="60.75" thickBot="1" x14ac:dyDescent="0.35">
      <c r="A162" s="105"/>
      <c r="B162" s="19" t="s">
        <v>68</v>
      </c>
      <c r="C162" s="54">
        <v>1.5</v>
      </c>
      <c r="D162" s="73">
        <v>1.5</v>
      </c>
      <c r="E162" s="74" t="s">
        <v>698</v>
      </c>
      <c r="F162" s="57"/>
    </row>
    <row r="163" spans="1:6" ht="21" thickBot="1" x14ac:dyDescent="0.35">
      <c r="A163" s="105"/>
      <c r="B163" s="30" t="s">
        <v>69</v>
      </c>
      <c r="C163" s="54">
        <v>0</v>
      </c>
      <c r="D163" s="54"/>
      <c r="E163" s="57"/>
      <c r="F163" s="57"/>
    </row>
    <row r="164" spans="1:6" ht="48" thickBot="1" x14ac:dyDescent="0.35">
      <c r="A164" s="55">
        <v>1.2</v>
      </c>
      <c r="B164" s="59" t="s">
        <v>405</v>
      </c>
      <c r="C164" s="55">
        <v>1.5</v>
      </c>
      <c r="D164" s="53">
        <f>SUM(D165:D167)</f>
        <v>1.5</v>
      </c>
      <c r="E164" s="57"/>
      <c r="F164" s="57"/>
    </row>
    <row r="165" spans="1:6" ht="329.25" customHeight="1" thickBot="1" x14ac:dyDescent="0.35">
      <c r="A165" s="105"/>
      <c r="B165" s="19" t="s">
        <v>70</v>
      </c>
      <c r="C165" s="54">
        <v>1.5</v>
      </c>
      <c r="D165" s="73">
        <v>1.5</v>
      </c>
      <c r="E165" s="31" t="s">
        <v>699</v>
      </c>
      <c r="F165" s="57"/>
    </row>
    <row r="166" spans="1:6" ht="32.25" thickBot="1" x14ac:dyDescent="0.35">
      <c r="A166" s="105"/>
      <c r="B166" s="30" t="s">
        <v>253</v>
      </c>
      <c r="C166" s="20">
        <v>0.5</v>
      </c>
      <c r="D166" s="54"/>
      <c r="E166" s="57"/>
      <c r="F166" s="57"/>
    </row>
    <row r="167" spans="1:6" ht="21" thickBot="1" x14ac:dyDescent="0.35">
      <c r="A167" s="105"/>
      <c r="B167" s="30" t="s">
        <v>71</v>
      </c>
      <c r="C167" s="20">
        <v>0</v>
      </c>
      <c r="D167" s="54"/>
      <c r="E167" s="57"/>
      <c r="F167" s="57"/>
    </row>
    <row r="168" spans="1:6" ht="48" thickBot="1" x14ac:dyDescent="0.35">
      <c r="A168" s="53">
        <v>2</v>
      </c>
      <c r="B168" s="58" t="s">
        <v>406</v>
      </c>
      <c r="C168" s="53">
        <v>4.5</v>
      </c>
      <c r="D168" s="53">
        <f>SUM(D169:D173)</f>
        <v>4.5</v>
      </c>
      <c r="E168" s="57"/>
      <c r="F168" s="57"/>
    </row>
    <row r="169" spans="1:6" ht="48" thickBot="1" x14ac:dyDescent="0.35">
      <c r="A169" s="105"/>
      <c r="B169" s="19" t="s">
        <v>72</v>
      </c>
      <c r="C169" s="54">
        <v>4.5</v>
      </c>
      <c r="D169" s="73">
        <v>4.5</v>
      </c>
      <c r="E169" s="63" t="s">
        <v>651</v>
      </c>
      <c r="F169" s="57"/>
    </row>
    <row r="170" spans="1:6" ht="48" thickBot="1" x14ac:dyDescent="0.35">
      <c r="A170" s="105"/>
      <c r="B170" s="30" t="s">
        <v>407</v>
      </c>
      <c r="C170" s="20">
        <v>3</v>
      </c>
      <c r="D170" s="54"/>
      <c r="E170" s="57"/>
      <c r="F170" s="57"/>
    </row>
    <row r="171" spans="1:6" ht="21" thickBot="1" x14ac:dyDescent="0.35">
      <c r="A171" s="105"/>
      <c r="B171" s="30" t="s">
        <v>73</v>
      </c>
      <c r="C171" s="20">
        <v>2.5</v>
      </c>
      <c r="D171" s="54"/>
      <c r="E171" s="57"/>
      <c r="F171" s="57"/>
    </row>
    <row r="172" spans="1:6" ht="32.25" thickBot="1" x14ac:dyDescent="0.35">
      <c r="A172" s="105"/>
      <c r="B172" s="30" t="s">
        <v>74</v>
      </c>
      <c r="C172" s="20">
        <v>1.5</v>
      </c>
      <c r="D172" s="54"/>
      <c r="E172" s="57"/>
      <c r="F172" s="57"/>
    </row>
    <row r="173" spans="1:6" ht="48" thickBot="1" x14ac:dyDescent="0.35">
      <c r="A173" s="105"/>
      <c r="B173" s="30" t="s">
        <v>75</v>
      </c>
      <c r="C173" s="20">
        <v>0</v>
      </c>
      <c r="D173" s="54"/>
      <c r="E173" s="57"/>
      <c r="F173" s="57"/>
    </row>
    <row r="174" spans="1:6" ht="21" thickBot="1" x14ac:dyDescent="0.35">
      <c r="A174" s="53">
        <v>3</v>
      </c>
      <c r="B174" s="58" t="s">
        <v>76</v>
      </c>
      <c r="C174" s="53">
        <v>3.5</v>
      </c>
      <c r="D174" s="53">
        <f>D175+D178</f>
        <v>3.5</v>
      </c>
      <c r="E174" s="57"/>
      <c r="F174" s="57"/>
    </row>
    <row r="175" spans="1:6" ht="32.25" thickBot="1" x14ac:dyDescent="0.35">
      <c r="A175" s="55">
        <v>3.1</v>
      </c>
      <c r="B175" s="59" t="s">
        <v>77</v>
      </c>
      <c r="C175" s="55">
        <v>1.5</v>
      </c>
      <c r="D175" s="75">
        <v>1.5</v>
      </c>
      <c r="E175" s="57"/>
      <c r="F175" s="57"/>
    </row>
    <row r="176" spans="1:6" ht="48" thickBot="1" x14ac:dyDescent="0.35">
      <c r="A176" s="105"/>
      <c r="B176" s="19" t="s">
        <v>78</v>
      </c>
      <c r="C176" s="54">
        <v>1.5</v>
      </c>
      <c r="D176" s="76">
        <v>1.5</v>
      </c>
      <c r="E176" s="57"/>
      <c r="F176" s="57"/>
    </row>
    <row r="177" spans="1:6" ht="32.25" thickBot="1" x14ac:dyDescent="0.35">
      <c r="A177" s="105"/>
      <c r="B177" s="30" t="s">
        <v>408</v>
      </c>
      <c r="C177" s="20">
        <v>0</v>
      </c>
      <c r="D177" s="76"/>
      <c r="E177" s="57"/>
      <c r="F177" s="57"/>
    </row>
    <row r="178" spans="1:6" ht="32.25" thickBot="1" x14ac:dyDescent="0.35">
      <c r="A178" s="55">
        <v>3.2</v>
      </c>
      <c r="B178" s="59" t="s">
        <v>409</v>
      </c>
      <c r="C178" s="55">
        <v>2</v>
      </c>
      <c r="D178" s="53">
        <f>D179+D180</f>
        <v>2</v>
      </c>
      <c r="E178" s="57"/>
      <c r="F178" s="57"/>
    </row>
    <row r="179" spans="1:6" ht="162.75" customHeight="1" thickBot="1" x14ac:dyDescent="0.35">
      <c r="A179" s="54" t="s">
        <v>3</v>
      </c>
      <c r="B179" s="19" t="s">
        <v>410</v>
      </c>
      <c r="C179" s="54">
        <v>1</v>
      </c>
      <c r="D179" s="73">
        <v>1</v>
      </c>
      <c r="E179" s="47" t="s">
        <v>701</v>
      </c>
      <c r="F179" s="57"/>
    </row>
    <row r="180" spans="1:6" ht="21" thickBot="1" x14ac:dyDescent="0.35">
      <c r="A180" s="54" t="s">
        <v>4</v>
      </c>
      <c r="B180" s="19" t="s">
        <v>411</v>
      </c>
      <c r="C180" s="54">
        <v>1</v>
      </c>
      <c r="D180" s="73">
        <v>1</v>
      </c>
      <c r="E180" s="74"/>
      <c r="F180" s="57"/>
    </row>
    <row r="181" spans="1:6" ht="30.75" thickBot="1" x14ac:dyDescent="0.35">
      <c r="A181" s="54"/>
      <c r="B181" s="19" t="s">
        <v>412</v>
      </c>
      <c r="C181" s="54">
        <v>0.5</v>
      </c>
      <c r="D181" s="73">
        <v>0.5</v>
      </c>
      <c r="E181" s="74" t="s">
        <v>700</v>
      </c>
      <c r="F181" s="57"/>
    </row>
    <row r="182" spans="1:6" ht="90.75" thickBot="1" x14ac:dyDescent="0.35">
      <c r="A182" s="54"/>
      <c r="B182" s="19" t="s">
        <v>413</v>
      </c>
      <c r="C182" s="54">
        <v>0.5</v>
      </c>
      <c r="D182" s="73">
        <v>0.5</v>
      </c>
      <c r="E182" s="77" t="s">
        <v>702</v>
      </c>
      <c r="F182" s="57"/>
    </row>
    <row r="183" spans="1:6" ht="32.25" thickBot="1" x14ac:dyDescent="0.35">
      <c r="A183" s="54"/>
      <c r="B183" s="30" t="s">
        <v>414</v>
      </c>
      <c r="C183" s="20">
        <v>0</v>
      </c>
      <c r="D183" s="78"/>
      <c r="E183" s="67"/>
      <c r="F183" s="57"/>
    </row>
    <row r="184" spans="1:6" ht="32.25" thickBot="1" x14ac:dyDescent="0.35">
      <c r="A184" s="53">
        <v>4</v>
      </c>
      <c r="B184" s="58" t="s">
        <v>79</v>
      </c>
      <c r="C184" s="53">
        <v>4</v>
      </c>
      <c r="D184" s="53">
        <f>D185+D190</f>
        <v>4</v>
      </c>
      <c r="E184" s="57"/>
      <c r="F184" s="57"/>
    </row>
    <row r="185" spans="1:6" ht="48" thickBot="1" x14ac:dyDescent="0.35">
      <c r="A185" s="55">
        <v>4.0999999999999996</v>
      </c>
      <c r="B185" s="59" t="s">
        <v>415</v>
      </c>
      <c r="C185" s="55">
        <v>2</v>
      </c>
      <c r="D185" s="55">
        <v>2</v>
      </c>
      <c r="E185" s="57"/>
      <c r="F185" s="57"/>
    </row>
    <row r="186" spans="1:6" ht="63.75" thickBot="1" x14ac:dyDescent="0.35">
      <c r="A186" s="54"/>
      <c r="B186" s="19" t="s">
        <v>254</v>
      </c>
      <c r="C186" s="54">
        <v>2</v>
      </c>
      <c r="D186" s="54">
        <v>2</v>
      </c>
      <c r="E186" s="57"/>
      <c r="F186" s="57"/>
    </row>
    <row r="187" spans="1:6" ht="79.5" thickBot="1" x14ac:dyDescent="0.35">
      <c r="A187" s="105"/>
      <c r="B187" s="30" t="s">
        <v>416</v>
      </c>
      <c r="C187" s="20">
        <v>1.5</v>
      </c>
      <c r="D187" s="54"/>
      <c r="E187" s="57"/>
      <c r="F187" s="57"/>
    </row>
    <row r="188" spans="1:6" ht="79.5" thickBot="1" x14ac:dyDescent="0.35">
      <c r="A188" s="105"/>
      <c r="B188" s="30" t="s">
        <v>255</v>
      </c>
      <c r="C188" s="20">
        <v>1</v>
      </c>
      <c r="D188" s="54"/>
      <c r="E188" s="57"/>
      <c r="F188" s="57"/>
    </row>
    <row r="189" spans="1:6" ht="79.5" thickBot="1" x14ac:dyDescent="0.35">
      <c r="A189" s="105"/>
      <c r="B189" s="30" t="s">
        <v>256</v>
      </c>
      <c r="C189" s="20">
        <v>0</v>
      </c>
      <c r="D189" s="54"/>
      <c r="E189" s="57"/>
      <c r="F189" s="57"/>
    </row>
    <row r="190" spans="1:6" ht="48" thickBot="1" x14ac:dyDescent="0.35">
      <c r="A190" s="55">
        <v>4.2</v>
      </c>
      <c r="B190" s="59" t="s">
        <v>80</v>
      </c>
      <c r="C190" s="55">
        <v>2</v>
      </c>
      <c r="D190" s="53">
        <f>SUM(D191:D193)</f>
        <v>2</v>
      </c>
      <c r="E190" s="57"/>
      <c r="F190" s="57"/>
    </row>
    <row r="191" spans="1:6" ht="32.25" thickBot="1" x14ac:dyDescent="0.35">
      <c r="A191" s="105"/>
      <c r="B191" s="19" t="s">
        <v>81</v>
      </c>
      <c r="C191" s="54">
        <v>2</v>
      </c>
      <c r="D191" s="54">
        <v>2</v>
      </c>
      <c r="E191" s="57"/>
      <c r="F191" s="57"/>
    </row>
    <row r="192" spans="1:6" ht="48" thickBot="1" x14ac:dyDescent="0.35">
      <c r="A192" s="105"/>
      <c r="B192" s="30" t="s">
        <v>82</v>
      </c>
      <c r="C192" s="20">
        <v>1</v>
      </c>
      <c r="D192" s="54"/>
      <c r="E192" s="57"/>
      <c r="F192" s="57"/>
    </row>
    <row r="193" spans="1:6" ht="32.25" thickBot="1" x14ac:dyDescent="0.35">
      <c r="A193" s="105"/>
      <c r="B193" s="30" t="s">
        <v>417</v>
      </c>
      <c r="C193" s="20">
        <v>0</v>
      </c>
      <c r="D193" s="54"/>
      <c r="E193" s="57"/>
      <c r="F193" s="57"/>
    </row>
    <row r="194" spans="1:6" ht="21" thickBot="1" x14ac:dyDescent="0.35">
      <c r="A194" s="26" t="s">
        <v>83</v>
      </c>
      <c r="B194" s="27" t="s">
        <v>84</v>
      </c>
      <c r="C194" s="26">
        <v>15</v>
      </c>
      <c r="D194" s="26">
        <f>D195+D210+D230</f>
        <v>15</v>
      </c>
      <c r="E194" s="29"/>
      <c r="F194" s="29"/>
    </row>
    <row r="195" spans="1:6" ht="21" thickBot="1" x14ac:dyDescent="0.35">
      <c r="A195" s="53">
        <v>1</v>
      </c>
      <c r="B195" s="58" t="s">
        <v>85</v>
      </c>
      <c r="C195" s="53">
        <v>5.5</v>
      </c>
      <c r="D195" s="53">
        <f>D196+D205</f>
        <v>5.5</v>
      </c>
      <c r="E195" s="57"/>
      <c r="F195" s="57"/>
    </row>
    <row r="196" spans="1:6" ht="32.25" thickBot="1" x14ac:dyDescent="0.35">
      <c r="A196" s="55">
        <v>1.1000000000000001</v>
      </c>
      <c r="B196" s="59" t="s">
        <v>86</v>
      </c>
      <c r="C196" s="55">
        <v>4.5</v>
      </c>
      <c r="D196" s="53">
        <f>SUM(D197:D201)</f>
        <v>4.5</v>
      </c>
      <c r="E196" s="57"/>
      <c r="F196" s="57"/>
    </row>
    <row r="197" spans="1:6" ht="174" thickBot="1" x14ac:dyDescent="0.35">
      <c r="A197" s="54" t="s">
        <v>3</v>
      </c>
      <c r="B197" s="19" t="s">
        <v>418</v>
      </c>
      <c r="C197" s="54">
        <v>0.5</v>
      </c>
      <c r="D197" s="54">
        <v>0.5</v>
      </c>
      <c r="E197" s="19" t="s">
        <v>727</v>
      </c>
      <c r="F197" s="57"/>
    </row>
    <row r="198" spans="1:6" ht="142.5" thickBot="1" x14ac:dyDescent="0.35">
      <c r="A198" s="54" t="s">
        <v>4</v>
      </c>
      <c r="B198" s="19" t="s">
        <v>419</v>
      </c>
      <c r="C198" s="54">
        <v>1</v>
      </c>
      <c r="D198" s="54">
        <v>1</v>
      </c>
      <c r="E198" s="19" t="s">
        <v>728</v>
      </c>
      <c r="F198" s="57"/>
    </row>
    <row r="199" spans="1:6" ht="32.25" thickBot="1" x14ac:dyDescent="0.35">
      <c r="A199" s="54" t="s">
        <v>61</v>
      </c>
      <c r="B199" s="19" t="s">
        <v>87</v>
      </c>
      <c r="C199" s="54">
        <v>1</v>
      </c>
      <c r="D199" s="54">
        <v>1</v>
      </c>
      <c r="E199" s="19" t="s">
        <v>670</v>
      </c>
      <c r="F199" s="57"/>
    </row>
    <row r="200" spans="1:6" ht="32.25" thickBot="1" x14ac:dyDescent="0.35">
      <c r="A200" s="54" t="s">
        <v>88</v>
      </c>
      <c r="B200" s="19" t="s">
        <v>257</v>
      </c>
      <c r="C200" s="54">
        <v>0.5</v>
      </c>
      <c r="D200" s="54">
        <v>0.5</v>
      </c>
      <c r="E200" s="19" t="s">
        <v>732</v>
      </c>
      <c r="F200" s="57"/>
    </row>
    <row r="201" spans="1:6" ht="32.25" thickBot="1" x14ac:dyDescent="0.35">
      <c r="A201" s="54" t="s">
        <v>258</v>
      </c>
      <c r="B201" s="19" t="s">
        <v>89</v>
      </c>
      <c r="C201" s="54">
        <v>1.5</v>
      </c>
      <c r="D201" s="54">
        <v>1.5</v>
      </c>
      <c r="E201" s="19" t="s">
        <v>731</v>
      </c>
      <c r="F201" s="57"/>
    </row>
    <row r="202" spans="1:6" ht="32.25" thickBot="1" x14ac:dyDescent="0.35">
      <c r="A202" s="105"/>
      <c r="B202" s="30" t="s">
        <v>90</v>
      </c>
      <c r="C202" s="20">
        <v>0.5</v>
      </c>
      <c r="D202" s="20">
        <v>0.5</v>
      </c>
      <c r="E202" s="19"/>
      <c r="F202" s="57"/>
    </row>
    <row r="203" spans="1:6" ht="32.25" thickBot="1" x14ac:dyDescent="0.35">
      <c r="A203" s="105"/>
      <c r="B203" s="30" t="s">
        <v>91</v>
      </c>
      <c r="C203" s="20">
        <v>0.5</v>
      </c>
      <c r="D203" s="20">
        <v>0.5</v>
      </c>
      <c r="E203" s="19"/>
      <c r="F203" s="57"/>
    </row>
    <row r="204" spans="1:6" ht="48" customHeight="1" thickBot="1" x14ac:dyDescent="0.35">
      <c r="A204" s="105"/>
      <c r="B204" s="30" t="s">
        <v>92</v>
      </c>
      <c r="C204" s="20">
        <v>0.5</v>
      </c>
      <c r="D204" s="20">
        <v>0.5</v>
      </c>
      <c r="E204" s="19"/>
      <c r="F204" s="57"/>
    </row>
    <row r="205" spans="1:6" ht="32.25" thickBot="1" x14ac:dyDescent="0.35">
      <c r="A205" s="55">
        <v>1.2</v>
      </c>
      <c r="B205" s="59" t="s">
        <v>420</v>
      </c>
      <c r="C205" s="55">
        <v>1</v>
      </c>
      <c r="D205" s="53">
        <f>SUM(D206:D209)</f>
        <v>1</v>
      </c>
      <c r="E205" s="57"/>
      <c r="F205" s="57"/>
    </row>
    <row r="206" spans="1:6" ht="32.25" thickBot="1" x14ac:dyDescent="0.35">
      <c r="A206" s="105"/>
      <c r="B206" s="19" t="s">
        <v>93</v>
      </c>
      <c r="C206" s="54">
        <v>1</v>
      </c>
      <c r="D206" s="54">
        <v>1</v>
      </c>
      <c r="E206" s="19" t="s">
        <v>730</v>
      </c>
      <c r="F206" s="57"/>
    </row>
    <row r="207" spans="1:6" ht="21" thickBot="1" x14ac:dyDescent="0.35">
      <c r="A207" s="105"/>
      <c r="B207" s="30" t="s">
        <v>94</v>
      </c>
      <c r="C207" s="20">
        <v>0.75</v>
      </c>
      <c r="D207" s="54"/>
      <c r="E207" s="57"/>
      <c r="F207" s="57"/>
    </row>
    <row r="208" spans="1:6" ht="21" thickBot="1" x14ac:dyDescent="0.35">
      <c r="A208" s="105"/>
      <c r="B208" s="30" t="s">
        <v>95</v>
      </c>
      <c r="C208" s="20">
        <v>0.5</v>
      </c>
      <c r="D208" s="54"/>
      <c r="E208" s="57"/>
      <c r="F208" s="57"/>
    </row>
    <row r="209" spans="1:6" ht="21" thickBot="1" x14ac:dyDescent="0.35">
      <c r="A209" s="105"/>
      <c r="B209" s="30" t="s">
        <v>96</v>
      </c>
      <c r="C209" s="20">
        <v>0</v>
      </c>
      <c r="D209" s="54"/>
      <c r="E209" s="57"/>
      <c r="F209" s="57"/>
    </row>
    <row r="210" spans="1:6" ht="21" thickBot="1" x14ac:dyDescent="0.35">
      <c r="A210" s="53">
        <v>2</v>
      </c>
      <c r="B210" s="58" t="s">
        <v>97</v>
      </c>
      <c r="C210" s="53">
        <v>4</v>
      </c>
      <c r="D210" s="53">
        <v>4</v>
      </c>
      <c r="E210" s="57"/>
      <c r="F210" s="57"/>
    </row>
    <row r="211" spans="1:6" ht="79.5" thickBot="1" x14ac:dyDescent="0.35">
      <c r="A211" s="55">
        <v>2.1</v>
      </c>
      <c r="B211" s="59" t="s">
        <v>259</v>
      </c>
      <c r="C211" s="55">
        <v>1</v>
      </c>
      <c r="D211" s="53">
        <v>1</v>
      </c>
      <c r="E211" s="19" t="s">
        <v>729</v>
      </c>
      <c r="F211" s="57"/>
    </row>
    <row r="212" spans="1:6" ht="63.75" thickBot="1" x14ac:dyDescent="0.35">
      <c r="A212" s="54"/>
      <c r="B212" s="30" t="s">
        <v>98</v>
      </c>
      <c r="C212" s="54"/>
      <c r="D212" s="54"/>
      <c r="E212" s="57"/>
      <c r="F212" s="57"/>
    </row>
    <row r="213" spans="1:6" ht="21" thickBot="1" x14ac:dyDescent="0.35">
      <c r="A213" s="105"/>
      <c r="B213" s="30" t="s">
        <v>99</v>
      </c>
      <c r="C213" s="20">
        <v>0.75</v>
      </c>
      <c r="D213" s="54"/>
      <c r="E213" s="57"/>
      <c r="F213" s="57"/>
    </row>
    <row r="214" spans="1:6" ht="21" thickBot="1" x14ac:dyDescent="0.35">
      <c r="A214" s="105"/>
      <c r="B214" s="30" t="s">
        <v>100</v>
      </c>
      <c r="C214" s="20">
        <v>0.5</v>
      </c>
      <c r="D214" s="54"/>
      <c r="E214" s="57"/>
      <c r="F214" s="57"/>
    </row>
    <row r="215" spans="1:6" ht="21" thickBot="1" x14ac:dyDescent="0.35">
      <c r="A215" s="105"/>
      <c r="B215" s="30" t="s">
        <v>101</v>
      </c>
      <c r="C215" s="20">
        <v>0</v>
      </c>
      <c r="D215" s="54"/>
      <c r="E215" s="57"/>
      <c r="F215" s="57"/>
    </row>
    <row r="216" spans="1:6" ht="48" thickBot="1" x14ac:dyDescent="0.35">
      <c r="A216" s="55">
        <v>2.2000000000000002</v>
      </c>
      <c r="B216" s="59" t="s">
        <v>421</v>
      </c>
      <c r="C216" s="55">
        <v>1</v>
      </c>
      <c r="D216" s="55">
        <v>1</v>
      </c>
      <c r="E216" s="19" t="s">
        <v>736</v>
      </c>
      <c r="F216" s="57"/>
    </row>
    <row r="217" spans="1:6" ht="21" thickBot="1" x14ac:dyDescent="0.35">
      <c r="A217" s="105"/>
      <c r="B217" s="30" t="s">
        <v>102</v>
      </c>
      <c r="C217" s="20">
        <v>0.5</v>
      </c>
      <c r="D217" s="54"/>
      <c r="E217" s="57"/>
      <c r="F217" s="57"/>
    </row>
    <row r="218" spans="1:6" ht="21" thickBot="1" x14ac:dyDescent="0.35">
      <c r="A218" s="105"/>
      <c r="B218" s="30" t="s">
        <v>103</v>
      </c>
      <c r="C218" s="20">
        <v>0</v>
      </c>
      <c r="D218" s="54"/>
      <c r="E218" s="57"/>
      <c r="F218" s="57"/>
    </row>
    <row r="219" spans="1:6" ht="79.5" thickBot="1" x14ac:dyDescent="0.35">
      <c r="A219" s="55">
        <v>2.2999999999999998</v>
      </c>
      <c r="B219" s="59" t="s">
        <v>422</v>
      </c>
      <c r="C219" s="55">
        <v>1</v>
      </c>
      <c r="D219" s="55">
        <v>1</v>
      </c>
      <c r="E219" s="57"/>
      <c r="F219" s="57"/>
    </row>
    <row r="220" spans="1:6" ht="21" thickBot="1" x14ac:dyDescent="0.35">
      <c r="A220" s="105"/>
      <c r="B220" s="19" t="s">
        <v>104</v>
      </c>
      <c r="C220" s="54">
        <v>1</v>
      </c>
      <c r="D220" s="54" t="s">
        <v>669</v>
      </c>
      <c r="E220" s="19" t="s">
        <v>735</v>
      </c>
      <c r="F220" s="57"/>
    </row>
    <row r="221" spans="1:6" ht="21" thickBot="1" x14ac:dyDescent="0.35">
      <c r="A221" s="105"/>
      <c r="B221" s="30" t="s">
        <v>105</v>
      </c>
      <c r="C221" s="20">
        <v>0.5</v>
      </c>
      <c r="D221" s="54"/>
      <c r="E221" s="57"/>
      <c r="F221" s="57"/>
    </row>
    <row r="222" spans="1:6" ht="21" thickBot="1" x14ac:dyDescent="0.35">
      <c r="A222" s="105"/>
      <c r="B222" s="30" t="s">
        <v>106</v>
      </c>
      <c r="C222" s="20">
        <v>0</v>
      </c>
      <c r="D222" s="54"/>
      <c r="E222" s="57"/>
      <c r="F222" s="57"/>
    </row>
    <row r="223" spans="1:6" ht="21" thickBot="1" x14ac:dyDescent="0.35">
      <c r="A223" s="55">
        <v>2.4</v>
      </c>
      <c r="B223" s="59" t="s">
        <v>260</v>
      </c>
      <c r="C223" s="55">
        <v>1</v>
      </c>
      <c r="D223" s="53">
        <v>1</v>
      </c>
      <c r="E223" s="57"/>
      <c r="F223" s="57"/>
    </row>
    <row r="224" spans="1:6" ht="63.75" thickBot="1" x14ac:dyDescent="0.35">
      <c r="A224" s="55" t="s">
        <v>3</v>
      </c>
      <c r="B224" s="19" t="s">
        <v>261</v>
      </c>
      <c r="C224" s="54">
        <v>1</v>
      </c>
      <c r="D224" s="54"/>
      <c r="E224" s="57"/>
      <c r="F224" s="57"/>
    </row>
    <row r="225" spans="1:6" ht="95.25" thickBot="1" x14ac:dyDescent="0.35">
      <c r="A225" s="54"/>
      <c r="B225" s="19" t="s">
        <v>262</v>
      </c>
      <c r="C225" s="54">
        <v>1</v>
      </c>
      <c r="D225" s="54"/>
      <c r="E225" s="57"/>
      <c r="F225" s="57"/>
    </row>
    <row r="226" spans="1:6" ht="32.25" thickBot="1" x14ac:dyDescent="0.35">
      <c r="A226" s="54"/>
      <c r="B226" s="30" t="s">
        <v>263</v>
      </c>
      <c r="C226" s="20">
        <v>0.5</v>
      </c>
      <c r="D226" s="54"/>
      <c r="E226" s="57"/>
      <c r="F226" s="57"/>
    </row>
    <row r="227" spans="1:6" ht="21" thickBot="1" x14ac:dyDescent="0.35">
      <c r="A227" s="54"/>
      <c r="B227" s="30" t="s">
        <v>264</v>
      </c>
      <c r="C227" s="20">
        <v>0</v>
      </c>
      <c r="D227" s="54"/>
      <c r="E227" s="57"/>
      <c r="F227" s="57"/>
    </row>
    <row r="228" spans="1:6" ht="21" thickBot="1" x14ac:dyDescent="0.35">
      <c r="A228" s="55" t="s">
        <v>4</v>
      </c>
      <c r="B228" s="19" t="s">
        <v>265</v>
      </c>
      <c r="C228" s="54">
        <v>1</v>
      </c>
      <c r="D228" s="54">
        <v>1</v>
      </c>
      <c r="E228" s="62"/>
      <c r="F228" s="57"/>
    </row>
    <row r="229" spans="1:6" ht="32.25" thickBot="1" x14ac:dyDescent="0.35">
      <c r="A229" s="54"/>
      <c r="B229" s="19" t="s">
        <v>266</v>
      </c>
      <c r="C229" s="54">
        <v>1</v>
      </c>
      <c r="D229" s="54">
        <v>1</v>
      </c>
      <c r="E229" s="19" t="s">
        <v>734</v>
      </c>
      <c r="F229" s="57"/>
    </row>
    <row r="230" spans="1:6" ht="21" thickBot="1" x14ac:dyDescent="0.35">
      <c r="A230" s="53">
        <v>3</v>
      </c>
      <c r="B230" s="58" t="s">
        <v>107</v>
      </c>
      <c r="C230" s="53">
        <v>5.5</v>
      </c>
      <c r="D230" s="53">
        <f>D231+D239</f>
        <v>5.5</v>
      </c>
      <c r="E230" s="57"/>
      <c r="F230" s="57"/>
    </row>
    <row r="231" spans="1:6" ht="32.25" thickBot="1" x14ac:dyDescent="0.35">
      <c r="A231" s="55">
        <v>3.1</v>
      </c>
      <c r="B231" s="59" t="s">
        <v>423</v>
      </c>
      <c r="C231" s="55">
        <v>4</v>
      </c>
      <c r="D231" s="55">
        <v>4</v>
      </c>
      <c r="E231" s="19"/>
      <c r="F231" s="57"/>
    </row>
    <row r="232" spans="1:6" ht="48" thickBot="1" x14ac:dyDescent="0.35">
      <c r="A232" s="54" t="s">
        <v>3</v>
      </c>
      <c r="B232" s="19" t="s">
        <v>108</v>
      </c>
      <c r="C232" s="54">
        <v>1</v>
      </c>
      <c r="D232" s="54" t="s">
        <v>668</v>
      </c>
      <c r="E232" s="19" t="s">
        <v>733</v>
      </c>
      <c r="F232" s="57"/>
    </row>
    <row r="233" spans="1:6" ht="32.25" thickBot="1" x14ac:dyDescent="0.35">
      <c r="A233" s="54" t="s">
        <v>267</v>
      </c>
      <c r="B233" s="19" t="s">
        <v>268</v>
      </c>
      <c r="C233" s="54">
        <v>1</v>
      </c>
      <c r="D233" s="54">
        <v>1</v>
      </c>
      <c r="E233" s="19" t="s">
        <v>672</v>
      </c>
      <c r="F233" s="57"/>
    </row>
    <row r="234" spans="1:6" ht="48" thickBot="1" x14ac:dyDescent="0.35">
      <c r="A234" s="54" t="s">
        <v>269</v>
      </c>
      <c r="B234" s="19" t="s">
        <v>424</v>
      </c>
      <c r="C234" s="54">
        <v>0.5</v>
      </c>
      <c r="D234" s="54" t="s">
        <v>667</v>
      </c>
      <c r="E234" s="19" t="s">
        <v>737</v>
      </c>
      <c r="F234" s="57"/>
    </row>
    <row r="235" spans="1:6" ht="32.25" thickBot="1" x14ac:dyDescent="0.35">
      <c r="A235" s="54" t="s">
        <v>88</v>
      </c>
      <c r="B235" s="19" t="s">
        <v>109</v>
      </c>
      <c r="C235" s="54">
        <v>1.5</v>
      </c>
      <c r="D235" s="54" t="s">
        <v>673</v>
      </c>
      <c r="E235" s="19" t="s">
        <v>738</v>
      </c>
      <c r="F235" s="57"/>
    </row>
    <row r="236" spans="1:6" ht="32.25" thickBot="1" x14ac:dyDescent="0.35">
      <c r="A236" s="54"/>
      <c r="B236" s="30" t="s">
        <v>110</v>
      </c>
      <c r="C236" s="20">
        <v>0.5</v>
      </c>
      <c r="D236" s="54" t="s">
        <v>671</v>
      </c>
      <c r="E236" s="19"/>
      <c r="F236" s="57"/>
    </row>
    <row r="237" spans="1:6" ht="32.25" thickBot="1" x14ac:dyDescent="0.35">
      <c r="A237" s="105"/>
      <c r="B237" s="30" t="s">
        <v>111</v>
      </c>
      <c r="C237" s="20">
        <v>0.5</v>
      </c>
      <c r="D237" s="54" t="s">
        <v>671</v>
      </c>
      <c r="E237" s="19"/>
      <c r="F237" s="57"/>
    </row>
    <row r="238" spans="1:6" ht="48" thickBot="1" x14ac:dyDescent="0.35">
      <c r="A238" s="105"/>
      <c r="B238" s="30" t="s">
        <v>425</v>
      </c>
      <c r="C238" s="20">
        <v>0.5</v>
      </c>
      <c r="D238" s="54" t="s">
        <v>671</v>
      </c>
      <c r="E238" s="19"/>
      <c r="F238" s="57"/>
    </row>
    <row r="239" spans="1:6" ht="32.25" thickBot="1" x14ac:dyDescent="0.35">
      <c r="A239" s="53">
        <v>3.2</v>
      </c>
      <c r="B239" s="58" t="s">
        <v>426</v>
      </c>
      <c r="C239" s="53">
        <v>1.5</v>
      </c>
      <c r="D239" s="53">
        <v>1.5</v>
      </c>
      <c r="E239" s="19" t="s">
        <v>739</v>
      </c>
      <c r="F239" s="57"/>
    </row>
    <row r="240" spans="1:6" ht="21" thickBot="1" x14ac:dyDescent="0.35">
      <c r="A240" s="105"/>
      <c r="B240" s="30" t="s">
        <v>112</v>
      </c>
      <c r="C240" s="20">
        <v>1</v>
      </c>
      <c r="D240" s="54"/>
      <c r="E240" s="19"/>
      <c r="F240" s="57"/>
    </row>
    <row r="241" spans="1:6" ht="21" thickBot="1" x14ac:dyDescent="0.35">
      <c r="A241" s="105"/>
      <c r="B241" s="30" t="s">
        <v>95</v>
      </c>
      <c r="C241" s="20">
        <v>0.5</v>
      </c>
      <c r="D241" s="54"/>
      <c r="E241" s="19"/>
      <c r="F241" s="57"/>
    </row>
    <row r="242" spans="1:6" ht="21" thickBot="1" x14ac:dyDescent="0.35">
      <c r="A242" s="105"/>
      <c r="B242" s="30" t="s">
        <v>113</v>
      </c>
      <c r="C242" s="20">
        <v>0</v>
      </c>
      <c r="D242" s="54"/>
      <c r="E242" s="19"/>
      <c r="F242" s="57"/>
    </row>
    <row r="243" spans="1:6" ht="21" thickBot="1" x14ac:dyDescent="0.35">
      <c r="A243" s="26" t="s">
        <v>114</v>
      </c>
      <c r="B243" s="27" t="s">
        <v>115</v>
      </c>
      <c r="C243" s="26">
        <v>20</v>
      </c>
      <c r="D243" s="26">
        <f>D244+D254+D263+D271</f>
        <v>20</v>
      </c>
      <c r="E243" s="29"/>
      <c r="F243" s="29"/>
    </row>
    <row r="244" spans="1:6" ht="21" thickBot="1" x14ac:dyDescent="0.35">
      <c r="A244" s="53">
        <v>1</v>
      </c>
      <c r="B244" s="58" t="s">
        <v>116</v>
      </c>
      <c r="C244" s="53">
        <v>5</v>
      </c>
      <c r="D244" s="53">
        <f>SUM(D245:D253)</f>
        <v>5</v>
      </c>
      <c r="E244" s="57"/>
      <c r="F244" s="57"/>
    </row>
    <row r="245" spans="1:6" ht="63.75" thickBot="1" x14ac:dyDescent="0.35">
      <c r="A245" s="54">
        <v>1.1000000000000001</v>
      </c>
      <c r="B245" s="19" t="s">
        <v>427</v>
      </c>
      <c r="C245" s="54">
        <v>0.5</v>
      </c>
      <c r="D245" s="54">
        <v>0.5</v>
      </c>
      <c r="E245" s="79" t="s">
        <v>652</v>
      </c>
      <c r="F245" s="57"/>
    </row>
    <row r="246" spans="1:6" ht="48.75" customHeight="1" thickBot="1" x14ac:dyDescent="0.35">
      <c r="A246" s="54">
        <v>1.2</v>
      </c>
      <c r="B246" s="19" t="s">
        <v>428</v>
      </c>
      <c r="C246" s="54">
        <v>0.5</v>
      </c>
      <c r="D246" s="54">
        <v>0.5</v>
      </c>
      <c r="E246" s="79" t="s">
        <v>704</v>
      </c>
      <c r="F246" s="57"/>
    </row>
    <row r="247" spans="1:6" ht="48" thickBot="1" x14ac:dyDescent="0.35">
      <c r="A247" s="54">
        <v>1.3</v>
      </c>
      <c r="B247" s="19" t="s">
        <v>429</v>
      </c>
      <c r="C247" s="54">
        <v>0.5</v>
      </c>
      <c r="D247" s="54">
        <v>0.5</v>
      </c>
      <c r="E247" s="19" t="s">
        <v>703</v>
      </c>
      <c r="F247" s="57"/>
    </row>
    <row r="248" spans="1:6" ht="79.5" thickBot="1" x14ac:dyDescent="0.35">
      <c r="A248" s="54">
        <v>1.4</v>
      </c>
      <c r="B248" s="19" t="s">
        <v>430</v>
      </c>
      <c r="C248" s="54">
        <v>0.5</v>
      </c>
      <c r="D248" s="54">
        <v>0.5</v>
      </c>
      <c r="E248" s="79" t="s">
        <v>653</v>
      </c>
      <c r="F248" s="57"/>
    </row>
    <row r="249" spans="1:6" ht="63.75" thickBot="1" x14ac:dyDescent="0.35">
      <c r="A249" s="54">
        <v>1.5</v>
      </c>
      <c r="B249" s="19" t="s">
        <v>270</v>
      </c>
      <c r="C249" s="54">
        <v>0.5</v>
      </c>
      <c r="D249" s="54">
        <v>0.5</v>
      </c>
      <c r="E249" s="19" t="s">
        <v>705</v>
      </c>
      <c r="F249" s="57"/>
    </row>
    <row r="250" spans="1:6" ht="48" thickBot="1" x14ac:dyDescent="0.35">
      <c r="A250" s="54">
        <v>1.6</v>
      </c>
      <c r="B250" s="19" t="s">
        <v>431</v>
      </c>
      <c r="C250" s="54">
        <v>0.5</v>
      </c>
      <c r="D250" s="54">
        <v>0.5</v>
      </c>
      <c r="E250" s="79" t="s">
        <v>654</v>
      </c>
      <c r="F250" s="57"/>
    </row>
    <row r="251" spans="1:6" ht="95.25" thickBot="1" x14ac:dyDescent="0.35">
      <c r="A251" s="54">
        <v>1.7</v>
      </c>
      <c r="B251" s="19" t="s">
        <v>432</v>
      </c>
      <c r="C251" s="54">
        <v>1</v>
      </c>
      <c r="D251" s="54">
        <v>1</v>
      </c>
      <c r="E251" s="80" t="s">
        <v>655</v>
      </c>
      <c r="F251" s="57"/>
    </row>
    <row r="252" spans="1:6" ht="48" thickBot="1" x14ac:dyDescent="0.35">
      <c r="A252" s="54">
        <v>1.8</v>
      </c>
      <c r="B252" s="19" t="s">
        <v>433</v>
      </c>
      <c r="C252" s="54">
        <v>0.5</v>
      </c>
      <c r="D252" s="54">
        <v>0.5</v>
      </c>
      <c r="E252" s="57" t="s">
        <v>656</v>
      </c>
      <c r="F252" s="57"/>
    </row>
    <row r="253" spans="1:6" ht="79.5" thickBot="1" x14ac:dyDescent="0.35">
      <c r="A253" s="54">
        <v>1.9</v>
      </c>
      <c r="B253" s="19" t="s">
        <v>434</v>
      </c>
      <c r="C253" s="54">
        <v>0.5</v>
      </c>
      <c r="D253" s="54">
        <v>0.5</v>
      </c>
      <c r="E253" s="79" t="s">
        <v>657</v>
      </c>
      <c r="F253" s="57"/>
    </row>
    <row r="254" spans="1:6" ht="21" thickBot="1" x14ac:dyDescent="0.35">
      <c r="A254" s="53">
        <v>2</v>
      </c>
      <c r="B254" s="58" t="s">
        <v>117</v>
      </c>
      <c r="C254" s="53">
        <v>6</v>
      </c>
      <c r="D254" s="53">
        <f>SUM(D255:D262)</f>
        <v>6</v>
      </c>
      <c r="E254" s="57"/>
      <c r="F254" s="57"/>
    </row>
    <row r="255" spans="1:6" ht="46.5" customHeight="1" thickBot="1" x14ac:dyDescent="0.35">
      <c r="A255" s="54">
        <v>2.1</v>
      </c>
      <c r="B255" s="19" t="s">
        <v>435</v>
      </c>
      <c r="C255" s="54">
        <v>0.5</v>
      </c>
      <c r="D255" s="54">
        <v>0.5</v>
      </c>
      <c r="E255" s="57" t="s">
        <v>711</v>
      </c>
      <c r="F255" s="57"/>
    </row>
    <row r="256" spans="1:6" ht="32.25" thickBot="1" x14ac:dyDescent="0.35">
      <c r="A256" s="54">
        <v>2.2000000000000002</v>
      </c>
      <c r="B256" s="19" t="s">
        <v>118</v>
      </c>
      <c r="C256" s="54">
        <v>0.5</v>
      </c>
      <c r="D256" s="54">
        <v>0.5</v>
      </c>
      <c r="E256" s="19" t="s">
        <v>706</v>
      </c>
      <c r="F256" s="57"/>
    </row>
    <row r="257" spans="1:6" ht="32.25" thickBot="1" x14ac:dyDescent="0.35">
      <c r="A257" s="54">
        <v>2.2999999999999998</v>
      </c>
      <c r="B257" s="19" t="s">
        <v>271</v>
      </c>
      <c r="C257" s="54">
        <v>0.5</v>
      </c>
      <c r="D257" s="54">
        <v>0.5</v>
      </c>
      <c r="E257" s="79" t="s">
        <v>707</v>
      </c>
      <c r="F257" s="57"/>
    </row>
    <row r="258" spans="1:6" ht="36" customHeight="1" thickBot="1" x14ac:dyDescent="0.35">
      <c r="A258" s="54">
        <v>2.4</v>
      </c>
      <c r="B258" s="19" t="s">
        <v>436</v>
      </c>
      <c r="C258" s="54">
        <v>0.5</v>
      </c>
      <c r="D258" s="54">
        <v>0.5</v>
      </c>
      <c r="E258" s="79" t="s">
        <v>708</v>
      </c>
      <c r="F258" s="57"/>
    </row>
    <row r="259" spans="1:6" ht="48" thickBot="1" x14ac:dyDescent="0.35">
      <c r="A259" s="54">
        <v>2.5</v>
      </c>
      <c r="B259" s="19" t="s">
        <v>437</v>
      </c>
      <c r="C259" s="54">
        <v>1</v>
      </c>
      <c r="D259" s="54">
        <v>1</v>
      </c>
      <c r="E259" s="79" t="s">
        <v>709</v>
      </c>
      <c r="F259" s="57"/>
    </row>
    <row r="260" spans="1:6" ht="45.75" customHeight="1" thickBot="1" x14ac:dyDescent="0.35">
      <c r="A260" s="54">
        <v>2.6</v>
      </c>
      <c r="B260" s="19" t="s">
        <v>438</v>
      </c>
      <c r="C260" s="54">
        <v>1</v>
      </c>
      <c r="D260" s="54">
        <v>1</v>
      </c>
      <c r="E260" s="57" t="s">
        <v>710</v>
      </c>
      <c r="F260" s="57"/>
    </row>
    <row r="261" spans="1:6" ht="32.25" thickBot="1" x14ac:dyDescent="0.35">
      <c r="A261" s="54">
        <v>2.7</v>
      </c>
      <c r="B261" s="19" t="s">
        <v>439</v>
      </c>
      <c r="C261" s="54">
        <v>1</v>
      </c>
      <c r="D261" s="54">
        <v>1</v>
      </c>
      <c r="E261" s="19" t="s">
        <v>658</v>
      </c>
      <c r="F261" s="57"/>
    </row>
    <row r="262" spans="1:6" ht="57.75" customHeight="1" thickBot="1" x14ac:dyDescent="0.35">
      <c r="A262" s="54">
        <v>2.8</v>
      </c>
      <c r="B262" s="19" t="s">
        <v>440</v>
      </c>
      <c r="C262" s="54">
        <v>1</v>
      </c>
      <c r="D262" s="54">
        <v>1</v>
      </c>
      <c r="E262" s="19" t="s">
        <v>659</v>
      </c>
      <c r="F262" s="57"/>
    </row>
    <row r="263" spans="1:6" ht="32.25" thickBot="1" x14ac:dyDescent="0.35">
      <c r="A263" s="53">
        <v>3</v>
      </c>
      <c r="B263" s="58" t="s">
        <v>441</v>
      </c>
      <c r="C263" s="53">
        <v>5</v>
      </c>
      <c r="D263" s="53">
        <f>SUM(D264:D270)</f>
        <v>5</v>
      </c>
      <c r="E263" s="57"/>
      <c r="F263" s="57"/>
    </row>
    <row r="264" spans="1:6" ht="63.75" thickBot="1" x14ac:dyDescent="0.35">
      <c r="A264" s="54">
        <v>3.1</v>
      </c>
      <c r="B264" s="19" t="s">
        <v>442</v>
      </c>
      <c r="C264" s="54">
        <v>1</v>
      </c>
      <c r="D264" s="54">
        <v>1</v>
      </c>
      <c r="E264" s="19" t="s">
        <v>660</v>
      </c>
      <c r="F264" s="57"/>
    </row>
    <row r="265" spans="1:6" ht="48" thickBot="1" x14ac:dyDescent="0.35">
      <c r="A265" s="54">
        <v>3.2</v>
      </c>
      <c r="B265" s="19" t="s">
        <v>443</v>
      </c>
      <c r="C265" s="54">
        <v>1</v>
      </c>
      <c r="D265" s="54">
        <v>1</v>
      </c>
      <c r="E265" s="19" t="s">
        <v>661</v>
      </c>
      <c r="F265" s="57"/>
    </row>
    <row r="266" spans="1:6" ht="48" thickBot="1" x14ac:dyDescent="0.35">
      <c r="A266" s="54">
        <v>3.3</v>
      </c>
      <c r="B266" s="19" t="s">
        <v>444</v>
      </c>
      <c r="C266" s="54">
        <v>1</v>
      </c>
      <c r="D266" s="54">
        <v>1</v>
      </c>
      <c r="E266" s="19" t="s">
        <v>662</v>
      </c>
      <c r="F266" s="57"/>
    </row>
    <row r="267" spans="1:6" ht="48" thickBot="1" x14ac:dyDescent="0.35">
      <c r="A267" s="105">
        <v>3.4</v>
      </c>
      <c r="B267" s="19" t="s">
        <v>445</v>
      </c>
      <c r="C267" s="105" t="s">
        <v>448</v>
      </c>
      <c r="D267" s="105">
        <v>1</v>
      </c>
      <c r="E267" s="109" t="s">
        <v>663</v>
      </c>
      <c r="F267" s="109"/>
    </row>
    <row r="268" spans="1:6" ht="48" thickBot="1" x14ac:dyDescent="0.35">
      <c r="A268" s="105"/>
      <c r="B268" s="19" t="s">
        <v>446</v>
      </c>
      <c r="C268" s="105"/>
      <c r="D268" s="105"/>
      <c r="E268" s="109"/>
      <c r="F268" s="109"/>
    </row>
    <row r="269" spans="1:6" ht="95.25" thickBot="1" x14ac:dyDescent="0.35">
      <c r="A269" s="105"/>
      <c r="B269" s="19" t="s">
        <v>447</v>
      </c>
      <c r="C269" s="105"/>
      <c r="D269" s="105"/>
      <c r="E269" s="109"/>
      <c r="F269" s="109"/>
    </row>
    <row r="270" spans="1:6" ht="63.75" thickBot="1" x14ac:dyDescent="0.35">
      <c r="A270" s="54">
        <v>3.5</v>
      </c>
      <c r="B270" s="19" t="s">
        <v>449</v>
      </c>
      <c r="C270" s="54">
        <v>1</v>
      </c>
      <c r="D270" s="54">
        <v>1</v>
      </c>
      <c r="E270" s="57" t="s">
        <v>663</v>
      </c>
      <c r="F270" s="57"/>
    </row>
    <row r="271" spans="1:6" ht="21" thickBot="1" x14ac:dyDescent="0.35">
      <c r="A271" s="53">
        <v>4</v>
      </c>
      <c r="B271" s="58" t="s">
        <v>450</v>
      </c>
      <c r="C271" s="53">
        <v>4</v>
      </c>
      <c r="D271" s="53">
        <f>SUM(D272:D279)</f>
        <v>4</v>
      </c>
      <c r="E271" s="57"/>
      <c r="F271" s="57"/>
    </row>
    <row r="272" spans="1:6" ht="79.5" thickBot="1" x14ac:dyDescent="0.35">
      <c r="A272" s="54">
        <v>4.0999999999999996</v>
      </c>
      <c r="B272" s="19" t="s">
        <v>451</v>
      </c>
      <c r="C272" s="54">
        <v>1</v>
      </c>
      <c r="D272" s="54">
        <v>1</v>
      </c>
      <c r="E272" s="80" t="s">
        <v>664</v>
      </c>
      <c r="F272" s="57"/>
    </row>
    <row r="273" spans="1:6" ht="79.5" thickBot="1" x14ac:dyDescent="0.35">
      <c r="A273" s="105">
        <v>4.2</v>
      </c>
      <c r="B273" s="19" t="s">
        <v>452</v>
      </c>
      <c r="C273" s="105" t="s">
        <v>448</v>
      </c>
      <c r="D273" s="105">
        <v>1</v>
      </c>
      <c r="E273" s="115" t="s">
        <v>748</v>
      </c>
      <c r="F273" s="109"/>
    </row>
    <row r="274" spans="1:6" ht="63.75" thickBot="1" x14ac:dyDescent="0.35">
      <c r="A274" s="105"/>
      <c r="B274" s="19" t="s">
        <v>453</v>
      </c>
      <c r="C274" s="105"/>
      <c r="D274" s="105"/>
      <c r="E274" s="115"/>
      <c r="F274" s="109"/>
    </row>
    <row r="275" spans="1:6" ht="32.25" thickBot="1" x14ac:dyDescent="0.35">
      <c r="A275" s="105">
        <v>4.3</v>
      </c>
      <c r="B275" s="19" t="s">
        <v>272</v>
      </c>
      <c r="C275" s="105">
        <v>1</v>
      </c>
      <c r="D275" s="105">
        <v>1</v>
      </c>
      <c r="E275" s="109" t="s">
        <v>712</v>
      </c>
      <c r="F275" s="109"/>
    </row>
    <row r="276" spans="1:6" ht="48" thickBot="1" x14ac:dyDescent="0.35">
      <c r="A276" s="105"/>
      <c r="B276" s="19" t="s">
        <v>454</v>
      </c>
      <c r="C276" s="105"/>
      <c r="D276" s="105"/>
      <c r="E276" s="109"/>
      <c r="F276" s="109"/>
    </row>
    <row r="277" spans="1:6" ht="32.25" thickBot="1" x14ac:dyDescent="0.35">
      <c r="A277" s="105"/>
      <c r="B277" s="19" t="s">
        <v>455</v>
      </c>
      <c r="C277" s="105"/>
      <c r="D277" s="105"/>
      <c r="E277" s="109"/>
      <c r="F277" s="109"/>
    </row>
    <row r="278" spans="1:6" ht="48" thickBot="1" x14ac:dyDescent="0.35">
      <c r="A278" s="54">
        <v>4.4000000000000004</v>
      </c>
      <c r="B278" s="19" t="s">
        <v>456</v>
      </c>
      <c r="C278" s="54" t="s">
        <v>457</v>
      </c>
      <c r="D278" s="54">
        <v>0.5</v>
      </c>
      <c r="E278" s="81" t="s">
        <v>665</v>
      </c>
      <c r="F278" s="57"/>
    </row>
    <row r="279" spans="1:6" ht="128.25" customHeight="1" thickBot="1" x14ac:dyDescent="0.35">
      <c r="A279" s="54">
        <v>4.5</v>
      </c>
      <c r="B279" s="19" t="s">
        <v>458</v>
      </c>
      <c r="C279" s="54" t="s">
        <v>457</v>
      </c>
      <c r="D279" s="54">
        <v>0.5</v>
      </c>
      <c r="E279" s="57" t="s">
        <v>459</v>
      </c>
      <c r="F279" s="57"/>
    </row>
    <row r="280" spans="1:6" ht="32.25" thickBot="1" x14ac:dyDescent="0.35">
      <c r="A280" s="26" t="s">
        <v>119</v>
      </c>
      <c r="B280" s="27" t="s">
        <v>120</v>
      </c>
      <c r="C280" s="26">
        <v>15</v>
      </c>
      <c r="D280" s="26">
        <f>D281+D302</f>
        <v>15</v>
      </c>
      <c r="E280" s="29"/>
      <c r="F280" s="29"/>
    </row>
    <row r="281" spans="1:6" ht="21" thickBot="1" x14ac:dyDescent="0.35">
      <c r="A281" s="53">
        <v>1</v>
      </c>
      <c r="B281" s="58" t="s">
        <v>121</v>
      </c>
      <c r="C281" s="53">
        <v>7.5</v>
      </c>
      <c r="D281" s="53">
        <f>D282+D285+D289+D294</f>
        <v>7.5</v>
      </c>
      <c r="E281" s="57"/>
      <c r="F281" s="57"/>
    </row>
    <row r="282" spans="1:6" ht="32.25" thickBot="1" x14ac:dyDescent="0.35">
      <c r="A282" s="55">
        <v>1.1000000000000001</v>
      </c>
      <c r="B282" s="59" t="s">
        <v>460</v>
      </c>
      <c r="C282" s="55">
        <v>2</v>
      </c>
      <c r="D282" s="53">
        <f>SUM(D283:D284)</f>
        <v>2</v>
      </c>
      <c r="E282" s="57"/>
      <c r="F282" s="57"/>
    </row>
    <row r="283" spans="1:6" ht="79.5" customHeight="1" thickBot="1" x14ac:dyDescent="0.35">
      <c r="A283" s="105"/>
      <c r="B283" s="19" t="s">
        <v>122</v>
      </c>
      <c r="C283" s="20">
        <v>2</v>
      </c>
      <c r="D283" s="54">
        <v>2</v>
      </c>
      <c r="E283" s="61" t="s">
        <v>713</v>
      </c>
      <c r="F283" s="57"/>
    </row>
    <row r="284" spans="1:6" ht="21" thickBot="1" x14ac:dyDescent="0.35">
      <c r="A284" s="105"/>
      <c r="B284" s="30" t="s">
        <v>123</v>
      </c>
      <c r="C284" s="20">
        <v>0</v>
      </c>
      <c r="D284" s="54"/>
      <c r="E284" s="57"/>
      <c r="F284" s="57"/>
    </row>
    <row r="285" spans="1:6" ht="48" thickBot="1" x14ac:dyDescent="0.35">
      <c r="A285" s="55">
        <v>1.2</v>
      </c>
      <c r="B285" s="59" t="s">
        <v>124</v>
      </c>
      <c r="C285" s="55">
        <v>1.5</v>
      </c>
      <c r="D285" s="53">
        <f>SUM(D286:D288)</f>
        <v>1.5</v>
      </c>
      <c r="E285" s="57"/>
      <c r="F285" s="57"/>
    </row>
    <row r="286" spans="1:6" ht="58.5" customHeight="1" thickBot="1" x14ac:dyDescent="0.35">
      <c r="A286" s="54"/>
      <c r="B286" s="19" t="s">
        <v>125</v>
      </c>
      <c r="C286" s="54">
        <v>1.5</v>
      </c>
      <c r="D286" s="54">
        <v>1.5</v>
      </c>
      <c r="E286" s="34" t="s">
        <v>635</v>
      </c>
      <c r="F286" s="57"/>
    </row>
    <row r="287" spans="1:6" ht="48" thickBot="1" x14ac:dyDescent="0.35">
      <c r="A287" s="54"/>
      <c r="B287" s="30" t="s">
        <v>126</v>
      </c>
      <c r="C287" s="20">
        <v>0.5</v>
      </c>
      <c r="D287" s="54"/>
      <c r="E287" s="57"/>
      <c r="F287" s="57"/>
    </row>
    <row r="288" spans="1:6" ht="21" thickBot="1" x14ac:dyDescent="0.35">
      <c r="A288" s="54"/>
      <c r="B288" s="30" t="s">
        <v>127</v>
      </c>
      <c r="C288" s="20">
        <v>0</v>
      </c>
      <c r="D288" s="54"/>
      <c r="E288" s="57"/>
      <c r="F288" s="57"/>
    </row>
    <row r="289" spans="1:6" ht="32.25" thickBot="1" x14ac:dyDescent="0.35">
      <c r="A289" s="55">
        <v>1.3</v>
      </c>
      <c r="B289" s="59" t="s">
        <v>128</v>
      </c>
      <c r="C289" s="55">
        <v>2</v>
      </c>
      <c r="D289" s="53">
        <f>SUM(D290:D293)</f>
        <v>2</v>
      </c>
      <c r="E289" s="57"/>
      <c r="F289" s="57"/>
    </row>
    <row r="290" spans="1:6" ht="168.75" customHeight="1" thickBot="1" x14ac:dyDescent="0.35">
      <c r="A290" s="105"/>
      <c r="B290" s="19" t="s">
        <v>129</v>
      </c>
      <c r="C290" s="54">
        <v>2</v>
      </c>
      <c r="D290" s="54">
        <v>2</v>
      </c>
      <c r="E290" s="35" t="s">
        <v>636</v>
      </c>
      <c r="F290" s="57"/>
    </row>
    <row r="291" spans="1:6" ht="21" thickBot="1" x14ac:dyDescent="0.35">
      <c r="A291" s="105"/>
      <c r="B291" s="30" t="s">
        <v>130</v>
      </c>
      <c r="C291" s="20">
        <v>1</v>
      </c>
      <c r="D291" s="54"/>
      <c r="E291" s="57"/>
      <c r="F291" s="57"/>
    </row>
    <row r="292" spans="1:6" ht="32.25" thickBot="1" x14ac:dyDescent="0.35">
      <c r="A292" s="105"/>
      <c r="B292" s="30" t="s">
        <v>131</v>
      </c>
      <c r="C292" s="20">
        <v>1</v>
      </c>
      <c r="D292" s="54"/>
      <c r="E292" s="57"/>
      <c r="F292" s="57"/>
    </row>
    <row r="293" spans="1:6" ht="32.25" thickBot="1" x14ac:dyDescent="0.35">
      <c r="A293" s="105"/>
      <c r="B293" s="30" t="s">
        <v>461</v>
      </c>
      <c r="C293" s="20">
        <v>0</v>
      </c>
      <c r="D293" s="54"/>
      <c r="E293" s="57"/>
      <c r="F293" s="57"/>
    </row>
    <row r="294" spans="1:6" ht="39.75" customHeight="1" thickBot="1" x14ac:dyDescent="0.35">
      <c r="A294" s="93">
        <v>1.4</v>
      </c>
      <c r="B294" s="59" t="s">
        <v>740</v>
      </c>
      <c r="C294" s="93">
        <v>2</v>
      </c>
      <c r="D294" s="91">
        <f>D295+D298</f>
        <v>2</v>
      </c>
      <c r="E294" s="79"/>
      <c r="F294" s="79"/>
    </row>
    <row r="295" spans="1:6" ht="40.5" customHeight="1" thickBot="1" x14ac:dyDescent="0.35">
      <c r="A295" s="54" t="s">
        <v>3</v>
      </c>
      <c r="B295" s="19" t="s">
        <v>462</v>
      </c>
      <c r="C295" s="54">
        <v>1</v>
      </c>
      <c r="D295" s="54">
        <v>1</v>
      </c>
      <c r="E295" s="57" t="s">
        <v>638</v>
      </c>
      <c r="F295" s="57"/>
    </row>
    <row r="296" spans="1:6" ht="32.25" thickBot="1" x14ac:dyDescent="0.35">
      <c r="A296" s="54"/>
      <c r="B296" s="30" t="s">
        <v>463</v>
      </c>
      <c r="C296" s="20">
        <v>0.5</v>
      </c>
      <c r="D296" s="54"/>
      <c r="E296" s="57"/>
      <c r="F296" s="57"/>
    </row>
    <row r="297" spans="1:6" ht="21" thickBot="1" x14ac:dyDescent="0.35">
      <c r="A297" s="54"/>
      <c r="B297" s="30" t="s">
        <v>132</v>
      </c>
      <c r="C297" s="20">
        <v>0</v>
      </c>
      <c r="D297" s="54"/>
      <c r="E297" s="57"/>
      <c r="F297" s="57"/>
    </row>
    <row r="298" spans="1:6" ht="55.5" customHeight="1" thickBot="1" x14ac:dyDescent="0.35">
      <c r="A298" s="54" t="s">
        <v>4</v>
      </c>
      <c r="B298" s="19" t="s">
        <v>464</v>
      </c>
      <c r="C298" s="54">
        <v>1</v>
      </c>
      <c r="D298" s="54">
        <v>1</v>
      </c>
      <c r="E298" s="57" t="s">
        <v>637</v>
      </c>
      <c r="F298" s="57"/>
    </row>
    <row r="299" spans="1:6" ht="32.25" thickBot="1" x14ac:dyDescent="0.35">
      <c r="A299" s="105"/>
      <c r="B299" s="19" t="s">
        <v>465</v>
      </c>
      <c r="C299" s="54">
        <v>2</v>
      </c>
      <c r="D299" s="54"/>
      <c r="E299" s="36"/>
      <c r="F299" s="57"/>
    </row>
    <row r="300" spans="1:6" ht="32.25" thickBot="1" x14ac:dyDescent="0.35">
      <c r="A300" s="105"/>
      <c r="B300" s="30" t="s">
        <v>466</v>
      </c>
      <c r="C300" s="20">
        <v>1</v>
      </c>
      <c r="D300" s="54"/>
      <c r="E300" s="57"/>
      <c r="F300" s="57"/>
    </row>
    <row r="301" spans="1:6" ht="21" thickBot="1" x14ac:dyDescent="0.35">
      <c r="A301" s="105"/>
      <c r="B301" s="30" t="s">
        <v>132</v>
      </c>
      <c r="C301" s="20">
        <v>0</v>
      </c>
      <c r="D301" s="54"/>
      <c r="E301" s="57"/>
      <c r="F301" s="57"/>
    </row>
    <row r="302" spans="1:6" ht="21" thickBot="1" x14ac:dyDescent="0.35">
      <c r="A302" s="53">
        <v>2</v>
      </c>
      <c r="B302" s="58" t="s">
        <v>133</v>
      </c>
      <c r="C302" s="53">
        <v>7.5</v>
      </c>
      <c r="D302" s="53">
        <f>D303+D307+D310+D313</f>
        <v>7.5</v>
      </c>
      <c r="E302" s="57"/>
      <c r="F302" s="57"/>
    </row>
    <row r="303" spans="1:6" ht="32.25" thickBot="1" x14ac:dyDescent="0.35">
      <c r="A303" s="55">
        <v>2.1</v>
      </c>
      <c r="B303" s="59" t="s">
        <v>467</v>
      </c>
      <c r="C303" s="55">
        <v>2</v>
      </c>
      <c r="D303" s="53">
        <f>SUM(D304:D306)</f>
        <v>2</v>
      </c>
      <c r="E303" s="57"/>
      <c r="F303" s="57"/>
    </row>
    <row r="304" spans="1:6" ht="44.25" customHeight="1" thickBot="1" x14ac:dyDescent="0.35">
      <c r="A304" s="105"/>
      <c r="B304" s="19" t="s">
        <v>468</v>
      </c>
      <c r="C304" s="54">
        <v>2</v>
      </c>
      <c r="D304" s="54">
        <v>2</v>
      </c>
      <c r="E304" s="57" t="s">
        <v>639</v>
      </c>
      <c r="F304" s="57"/>
    </row>
    <row r="305" spans="1:6" ht="21" thickBot="1" x14ac:dyDescent="0.35">
      <c r="A305" s="105"/>
      <c r="B305" s="30" t="s">
        <v>469</v>
      </c>
      <c r="C305" s="20">
        <v>1</v>
      </c>
      <c r="D305" s="54"/>
      <c r="E305" s="57"/>
      <c r="F305" s="57"/>
    </row>
    <row r="306" spans="1:6" ht="21" thickBot="1" x14ac:dyDescent="0.35">
      <c r="A306" s="105"/>
      <c r="B306" s="30" t="s">
        <v>134</v>
      </c>
      <c r="C306" s="20">
        <v>0</v>
      </c>
      <c r="D306" s="54"/>
      <c r="E306" s="57"/>
      <c r="F306" s="57"/>
    </row>
    <row r="307" spans="1:6" ht="32.25" thickBot="1" x14ac:dyDescent="0.35">
      <c r="A307" s="55">
        <v>2.2000000000000002</v>
      </c>
      <c r="B307" s="59" t="s">
        <v>135</v>
      </c>
      <c r="C307" s="55">
        <v>1.5</v>
      </c>
      <c r="D307" s="53">
        <f>SUM(D308:D309)</f>
        <v>1.5</v>
      </c>
      <c r="E307" s="57"/>
      <c r="F307" s="57"/>
    </row>
    <row r="308" spans="1:6" ht="58.5" customHeight="1" thickBot="1" x14ac:dyDescent="0.35">
      <c r="A308" s="105"/>
      <c r="B308" s="19" t="s">
        <v>135</v>
      </c>
      <c r="C308" s="54">
        <v>1.5</v>
      </c>
      <c r="D308" s="54">
        <v>1.5</v>
      </c>
      <c r="E308" s="57" t="s">
        <v>640</v>
      </c>
      <c r="F308" s="57"/>
    </row>
    <row r="309" spans="1:6" ht="32.25" thickBot="1" x14ac:dyDescent="0.35">
      <c r="A309" s="105"/>
      <c r="B309" s="30" t="s">
        <v>136</v>
      </c>
      <c r="C309" s="20">
        <v>0</v>
      </c>
      <c r="D309" s="54"/>
      <c r="E309" s="57"/>
      <c r="F309" s="57"/>
    </row>
    <row r="310" spans="1:6" ht="21" thickBot="1" x14ac:dyDescent="0.35">
      <c r="A310" s="55">
        <v>2.2999999999999998</v>
      </c>
      <c r="B310" s="59" t="s">
        <v>137</v>
      </c>
      <c r="C310" s="55">
        <v>2</v>
      </c>
      <c r="D310" s="53">
        <f>SUM(D311:D312)</f>
        <v>2</v>
      </c>
      <c r="E310" s="57"/>
      <c r="F310" s="57"/>
    </row>
    <row r="311" spans="1:6" ht="114" customHeight="1" thickBot="1" x14ac:dyDescent="0.35">
      <c r="A311" s="105"/>
      <c r="B311" s="19" t="s">
        <v>138</v>
      </c>
      <c r="C311" s="54">
        <v>2</v>
      </c>
      <c r="D311" s="54">
        <v>2</v>
      </c>
      <c r="E311" s="89" t="s">
        <v>741</v>
      </c>
      <c r="F311" s="57"/>
    </row>
    <row r="312" spans="1:6" ht="21" thickBot="1" x14ac:dyDescent="0.35">
      <c r="A312" s="105"/>
      <c r="B312" s="30" t="s">
        <v>123</v>
      </c>
      <c r="C312" s="20">
        <v>0</v>
      </c>
      <c r="D312" s="54"/>
      <c r="E312" s="57"/>
      <c r="F312" s="57"/>
    </row>
    <row r="313" spans="1:6" ht="32.25" thickBot="1" x14ac:dyDescent="0.35">
      <c r="A313" s="55">
        <v>2.4</v>
      </c>
      <c r="B313" s="59" t="s">
        <v>470</v>
      </c>
      <c r="C313" s="55">
        <v>2</v>
      </c>
      <c r="D313" s="53">
        <f>SUM(D314:D316)</f>
        <v>2</v>
      </c>
      <c r="E313" s="57"/>
      <c r="F313" s="57"/>
    </row>
    <row r="314" spans="1:6" ht="47.25" customHeight="1" thickBot="1" x14ac:dyDescent="0.35">
      <c r="A314" s="54"/>
      <c r="B314" s="19" t="s">
        <v>471</v>
      </c>
      <c r="C314" s="54">
        <v>2</v>
      </c>
      <c r="D314" s="54">
        <v>2</v>
      </c>
      <c r="E314" s="57" t="s">
        <v>641</v>
      </c>
      <c r="F314" s="57"/>
    </row>
    <row r="315" spans="1:6" ht="32.25" thickBot="1" x14ac:dyDescent="0.35">
      <c r="A315" s="105"/>
      <c r="B315" s="30" t="s">
        <v>472</v>
      </c>
      <c r="C315" s="20">
        <v>1</v>
      </c>
      <c r="D315" s="54"/>
      <c r="E315" s="57"/>
      <c r="F315" s="57"/>
    </row>
    <row r="316" spans="1:6" ht="21" thickBot="1" x14ac:dyDescent="0.35">
      <c r="A316" s="105"/>
      <c r="B316" s="30" t="s">
        <v>132</v>
      </c>
      <c r="C316" s="20">
        <v>0</v>
      </c>
      <c r="D316" s="54"/>
      <c r="E316" s="57"/>
      <c r="F316" s="57"/>
    </row>
    <row r="317" spans="1:6" ht="21" thickBot="1" x14ac:dyDescent="0.35">
      <c r="A317" s="26" t="s">
        <v>139</v>
      </c>
      <c r="B317" s="27" t="s">
        <v>140</v>
      </c>
      <c r="C317" s="26">
        <v>10</v>
      </c>
      <c r="D317" s="26">
        <f>D318+D321+D338</f>
        <v>10</v>
      </c>
      <c r="E317" s="29"/>
      <c r="F317" s="29"/>
    </row>
    <row r="318" spans="1:6" ht="32.25" thickBot="1" x14ac:dyDescent="0.35">
      <c r="A318" s="53">
        <v>1</v>
      </c>
      <c r="B318" s="58" t="s">
        <v>473</v>
      </c>
      <c r="C318" s="53">
        <v>2</v>
      </c>
      <c r="D318" s="53">
        <f>SUM(D319:D320)</f>
        <v>2</v>
      </c>
      <c r="E318" s="57"/>
      <c r="F318" s="57"/>
    </row>
    <row r="319" spans="1:6" ht="38.25" customHeight="1" thickBot="1" x14ac:dyDescent="0.35">
      <c r="A319" s="105"/>
      <c r="B319" s="19" t="s">
        <v>141</v>
      </c>
      <c r="C319" s="54">
        <v>2</v>
      </c>
      <c r="D319" s="54">
        <v>2</v>
      </c>
      <c r="E319" s="57" t="s">
        <v>666</v>
      </c>
      <c r="F319" s="57"/>
    </row>
    <row r="320" spans="1:6" ht="21" thickBot="1" x14ac:dyDescent="0.35">
      <c r="A320" s="105"/>
      <c r="B320" s="30" t="s">
        <v>142</v>
      </c>
      <c r="C320" s="20">
        <v>0</v>
      </c>
      <c r="D320" s="54"/>
      <c r="E320" s="57"/>
      <c r="F320" s="57"/>
    </row>
    <row r="321" spans="1:6" ht="63.75" thickBot="1" x14ac:dyDescent="0.35">
      <c r="A321" s="53">
        <v>2</v>
      </c>
      <c r="B321" s="58" t="s">
        <v>273</v>
      </c>
      <c r="C321" s="53">
        <v>5</v>
      </c>
      <c r="D321" s="53">
        <f>D322+D326+D332</f>
        <v>5</v>
      </c>
      <c r="E321" s="82" t="s">
        <v>649</v>
      </c>
      <c r="F321" s="57"/>
    </row>
    <row r="322" spans="1:6" ht="21" thickBot="1" x14ac:dyDescent="0.35">
      <c r="A322" s="55">
        <v>2.1</v>
      </c>
      <c r="B322" s="59" t="s">
        <v>143</v>
      </c>
      <c r="C322" s="55">
        <v>1</v>
      </c>
      <c r="D322" s="53">
        <f>SUM(D323:D325)</f>
        <v>1</v>
      </c>
      <c r="E322" s="57"/>
      <c r="F322" s="57"/>
    </row>
    <row r="323" spans="1:6" ht="29.25" customHeight="1" thickBot="1" x14ac:dyDescent="0.35">
      <c r="A323" s="105"/>
      <c r="B323" s="19" t="s">
        <v>144</v>
      </c>
      <c r="C323" s="54">
        <v>1</v>
      </c>
      <c r="D323" s="54">
        <v>1</v>
      </c>
      <c r="E323" s="57" t="s">
        <v>144</v>
      </c>
      <c r="F323" s="57"/>
    </row>
    <row r="324" spans="1:6" ht="32.25" thickBot="1" x14ac:dyDescent="0.35">
      <c r="A324" s="105"/>
      <c r="B324" s="30" t="s">
        <v>145</v>
      </c>
      <c r="C324" s="20">
        <v>0.5</v>
      </c>
      <c r="D324" s="54"/>
      <c r="E324" s="57"/>
      <c r="F324" s="57"/>
    </row>
    <row r="325" spans="1:6" ht="21" thickBot="1" x14ac:dyDescent="0.35">
      <c r="A325" s="105"/>
      <c r="B325" s="30" t="s">
        <v>146</v>
      </c>
      <c r="C325" s="20">
        <v>0</v>
      </c>
      <c r="D325" s="54"/>
      <c r="E325" s="57"/>
      <c r="F325" s="57"/>
    </row>
    <row r="326" spans="1:6" ht="32.25" thickBot="1" x14ac:dyDescent="0.35">
      <c r="A326" s="55">
        <v>2.2000000000000002</v>
      </c>
      <c r="B326" s="59" t="s">
        <v>474</v>
      </c>
      <c r="C326" s="55">
        <v>2</v>
      </c>
      <c r="D326" s="53">
        <f>SUM(D327:D331)</f>
        <v>2</v>
      </c>
      <c r="E326" s="83"/>
      <c r="F326" s="57"/>
    </row>
    <row r="327" spans="1:6" ht="44.25" customHeight="1" thickBot="1" x14ac:dyDescent="0.35">
      <c r="A327" s="54" t="s">
        <v>3</v>
      </c>
      <c r="B327" s="19" t="s">
        <v>274</v>
      </c>
      <c r="C327" s="54">
        <v>1</v>
      </c>
      <c r="D327" s="54">
        <v>1</v>
      </c>
      <c r="E327" s="57" t="s">
        <v>687</v>
      </c>
      <c r="F327" s="57"/>
    </row>
    <row r="328" spans="1:6" ht="48" thickBot="1" x14ac:dyDescent="0.35">
      <c r="A328" s="54"/>
      <c r="B328" s="30" t="s">
        <v>475</v>
      </c>
      <c r="C328" s="20">
        <v>0.5</v>
      </c>
      <c r="D328" s="54"/>
      <c r="E328" s="57"/>
      <c r="F328" s="57"/>
    </row>
    <row r="329" spans="1:6" ht="32.25" thickBot="1" x14ac:dyDescent="0.35">
      <c r="A329" s="54" t="s">
        <v>4</v>
      </c>
      <c r="B329" s="19" t="s">
        <v>275</v>
      </c>
      <c r="C329" s="54">
        <v>1</v>
      </c>
      <c r="D329" s="54">
        <v>1</v>
      </c>
      <c r="E329" s="57" t="s">
        <v>688</v>
      </c>
      <c r="F329" s="57"/>
    </row>
    <row r="330" spans="1:6" ht="32.25" thickBot="1" x14ac:dyDescent="0.35">
      <c r="A330" s="54"/>
      <c r="B330" s="30" t="s">
        <v>276</v>
      </c>
      <c r="C330" s="20">
        <v>0.5</v>
      </c>
      <c r="D330" s="54"/>
      <c r="E330" s="62"/>
      <c r="F330" s="57"/>
    </row>
    <row r="331" spans="1:6" ht="21" thickBot="1" x14ac:dyDescent="0.35">
      <c r="A331" s="54" t="s">
        <v>61</v>
      </c>
      <c r="B331" s="19" t="s">
        <v>147</v>
      </c>
      <c r="C331" s="54">
        <v>0</v>
      </c>
      <c r="D331" s="54"/>
      <c r="E331" s="57"/>
      <c r="F331" s="57"/>
    </row>
    <row r="332" spans="1:6" ht="39" customHeight="1" thickBot="1" x14ac:dyDescent="0.35">
      <c r="A332" s="55">
        <v>2.2999999999999998</v>
      </c>
      <c r="B332" s="59" t="s">
        <v>148</v>
      </c>
      <c r="C332" s="55">
        <v>2</v>
      </c>
      <c r="D332" s="53">
        <f>SUM(D333:D337)</f>
        <v>2</v>
      </c>
      <c r="E332" s="57"/>
      <c r="F332" s="57"/>
    </row>
    <row r="333" spans="1:6" ht="43.5" customHeight="1" thickBot="1" x14ac:dyDescent="0.35">
      <c r="A333" s="54" t="s">
        <v>3</v>
      </c>
      <c r="B333" s="19" t="s">
        <v>476</v>
      </c>
      <c r="C333" s="54">
        <v>1</v>
      </c>
      <c r="D333" s="54">
        <v>1</v>
      </c>
      <c r="E333" s="57" t="s">
        <v>689</v>
      </c>
      <c r="F333" s="57"/>
    </row>
    <row r="334" spans="1:6" ht="46.5" customHeight="1" thickBot="1" x14ac:dyDescent="0.35">
      <c r="A334" s="54"/>
      <c r="B334" s="30" t="s">
        <v>477</v>
      </c>
      <c r="C334" s="20">
        <v>0.5</v>
      </c>
      <c r="D334" s="54"/>
      <c r="E334" s="57"/>
      <c r="F334" s="57"/>
    </row>
    <row r="335" spans="1:6" ht="84" customHeight="1" thickBot="1" x14ac:dyDescent="0.35">
      <c r="A335" s="54" t="s">
        <v>4</v>
      </c>
      <c r="B335" s="19" t="s">
        <v>478</v>
      </c>
      <c r="C335" s="54">
        <v>1</v>
      </c>
      <c r="D335" s="54">
        <v>1</v>
      </c>
      <c r="E335" s="57" t="s">
        <v>690</v>
      </c>
      <c r="F335" s="57"/>
    </row>
    <row r="336" spans="1:6" ht="79.5" thickBot="1" x14ac:dyDescent="0.35">
      <c r="A336" s="54"/>
      <c r="B336" s="30" t="s">
        <v>479</v>
      </c>
      <c r="C336" s="20">
        <v>0.5</v>
      </c>
      <c r="D336" s="54"/>
      <c r="E336" s="57"/>
      <c r="F336" s="57"/>
    </row>
    <row r="337" spans="1:6" ht="32.25" thickBot="1" x14ac:dyDescent="0.35">
      <c r="A337" s="54" t="s">
        <v>61</v>
      </c>
      <c r="B337" s="19" t="s">
        <v>149</v>
      </c>
      <c r="C337" s="54">
        <v>0</v>
      </c>
      <c r="D337" s="54"/>
      <c r="E337" s="57"/>
      <c r="F337" s="57"/>
    </row>
    <row r="338" spans="1:6" ht="21" thickBot="1" x14ac:dyDescent="0.35">
      <c r="A338" s="85">
        <v>3</v>
      </c>
      <c r="B338" s="86" t="s">
        <v>150</v>
      </c>
      <c r="C338" s="85">
        <v>3</v>
      </c>
      <c r="D338" s="85">
        <f>SUM(D339:D348)</f>
        <v>3</v>
      </c>
      <c r="E338" s="57"/>
      <c r="F338" s="57"/>
    </row>
    <row r="339" spans="1:6" ht="48" thickBot="1" x14ac:dyDescent="0.35">
      <c r="A339" s="49" t="s">
        <v>3</v>
      </c>
      <c r="B339" s="50" t="s">
        <v>151</v>
      </c>
      <c r="C339" s="49">
        <v>1.5</v>
      </c>
      <c r="D339" s="49"/>
      <c r="E339" s="57"/>
      <c r="F339" s="57"/>
    </row>
    <row r="340" spans="1:6" ht="21" thickBot="1" x14ac:dyDescent="0.35">
      <c r="A340" s="110"/>
      <c r="B340" s="50" t="s">
        <v>152</v>
      </c>
      <c r="C340" s="87">
        <v>1.5</v>
      </c>
      <c r="D340" s="49">
        <v>1.5</v>
      </c>
      <c r="E340" s="57"/>
      <c r="F340" s="57"/>
    </row>
    <row r="341" spans="1:6" ht="21" thickBot="1" x14ac:dyDescent="0.35">
      <c r="A341" s="110"/>
      <c r="B341" s="88" t="s">
        <v>153</v>
      </c>
      <c r="C341" s="87">
        <v>1</v>
      </c>
      <c r="D341" s="49"/>
      <c r="E341" s="57"/>
      <c r="F341" s="57"/>
    </row>
    <row r="342" spans="1:6" ht="21" thickBot="1" x14ac:dyDescent="0.35">
      <c r="A342" s="110"/>
      <c r="B342" s="88" t="s">
        <v>154</v>
      </c>
      <c r="C342" s="87">
        <v>0.5</v>
      </c>
      <c r="D342" s="49"/>
      <c r="E342" s="57"/>
      <c r="F342" s="57"/>
    </row>
    <row r="343" spans="1:6" ht="21" thickBot="1" x14ac:dyDescent="0.35">
      <c r="A343" s="110"/>
      <c r="B343" s="88" t="s">
        <v>155</v>
      </c>
      <c r="C343" s="87">
        <v>0</v>
      </c>
      <c r="D343" s="49"/>
      <c r="E343" s="57"/>
      <c r="F343" s="57"/>
    </row>
    <row r="344" spans="1:6" ht="48" thickBot="1" x14ac:dyDescent="0.35">
      <c r="A344" s="49" t="s">
        <v>4</v>
      </c>
      <c r="B344" s="50" t="s">
        <v>156</v>
      </c>
      <c r="C344" s="49">
        <v>1.5</v>
      </c>
      <c r="D344" s="49"/>
      <c r="E344" s="57"/>
      <c r="F344" s="57"/>
    </row>
    <row r="345" spans="1:6" ht="21" thickBot="1" x14ac:dyDescent="0.35">
      <c r="A345" s="110"/>
      <c r="B345" s="88" t="s">
        <v>152</v>
      </c>
      <c r="C345" s="87">
        <v>1.5</v>
      </c>
      <c r="D345" s="49">
        <v>1.5</v>
      </c>
      <c r="E345" s="57"/>
      <c r="F345" s="57"/>
    </row>
    <row r="346" spans="1:6" ht="21" thickBot="1" x14ac:dyDescent="0.35">
      <c r="A346" s="110"/>
      <c r="B346" s="88" t="s">
        <v>153</v>
      </c>
      <c r="C346" s="87">
        <v>1</v>
      </c>
      <c r="D346" s="49"/>
      <c r="E346" s="57"/>
      <c r="F346" s="57"/>
    </row>
    <row r="347" spans="1:6" ht="21" thickBot="1" x14ac:dyDescent="0.35">
      <c r="A347" s="110"/>
      <c r="B347" s="88" t="s">
        <v>154</v>
      </c>
      <c r="C347" s="87">
        <v>0.5</v>
      </c>
      <c r="D347" s="49"/>
      <c r="E347" s="57"/>
      <c r="F347" s="57"/>
    </row>
    <row r="348" spans="1:6" ht="21" thickBot="1" x14ac:dyDescent="0.35">
      <c r="A348" s="110"/>
      <c r="B348" s="88" t="s">
        <v>155</v>
      </c>
      <c r="C348" s="87">
        <v>0</v>
      </c>
      <c r="D348" s="49"/>
      <c r="E348" s="57"/>
      <c r="F348" s="57"/>
    </row>
    <row r="349" spans="1:6" ht="91.5" customHeight="1" thickBot="1" x14ac:dyDescent="0.35">
      <c r="A349" s="26" t="s">
        <v>157</v>
      </c>
      <c r="B349" s="27" t="s">
        <v>158</v>
      </c>
      <c r="C349" s="26">
        <v>30</v>
      </c>
      <c r="D349" s="26">
        <f>D350+D375+D417+D439</f>
        <v>28.5</v>
      </c>
      <c r="E349" s="29" t="s">
        <v>722</v>
      </c>
      <c r="F349" s="29"/>
    </row>
    <row r="350" spans="1:6" ht="21" thickBot="1" x14ac:dyDescent="0.35">
      <c r="A350" s="53">
        <v>1</v>
      </c>
      <c r="B350" s="58" t="s">
        <v>159</v>
      </c>
      <c r="C350" s="53">
        <v>5</v>
      </c>
      <c r="D350" s="53">
        <f>D351+D354+D357+D360+D363+D366+D369+D372</f>
        <v>5</v>
      </c>
      <c r="E350" s="57"/>
      <c r="F350" s="57"/>
    </row>
    <row r="351" spans="1:6" ht="40.5" customHeight="1" thickBot="1" x14ac:dyDescent="0.35">
      <c r="A351" s="55">
        <v>1.1000000000000001</v>
      </c>
      <c r="B351" s="59" t="s">
        <v>160</v>
      </c>
      <c r="C351" s="55">
        <v>0.5</v>
      </c>
      <c r="D351" s="53">
        <f>SUM(D352:D353)</f>
        <v>0.5</v>
      </c>
      <c r="E351" s="57"/>
      <c r="F351" s="57"/>
    </row>
    <row r="352" spans="1:6" ht="132.75" customHeight="1" thickBot="1" x14ac:dyDescent="0.35">
      <c r="A352" s="105"/>
      <c r="B352" s="19" t="s">
        <v>480</v>
      </c>
      <c r="C352" s="54">
        <v>0.5</v>
      </c>
      <c r="D352" s="54">
        <v>0.5</v>
      </c>
      <c r="E352" s="94" t="s">
        <v>742</v>
      </c>
      <c r="F352" s="57"/>
    </row>
    <row r="353" spans="1:6" ht="79.5" thickBot="1" x14ac:dyDescent="0.35">
      <c r="A353" s="105"/>
      <c r="B353" s="30" t="s">
        <v>481</v>
      </c>
      <c r="C353" s="54">
        <v>0</v>
      </c>
      <c r="D353" s="54"/>
      <c r="E353" s="57"/>
      <c r="F353" s="57"/>
    </row>
    <row r="354" spans="1:6" ht="59.25" customHeight="1" thickBot="1" x14ac:dyDescent="0.35">
      <c r="A354" s="55">
        <v>1.2</v>
      </c>
      <c r="B354" s="59" t="s">
        <v>482</v>
      </c>
      <c r="C354" s="55">
        <v>1</v>
      </c>
      <c r="D354" s="53">
        <f>SUM(D355:D356)</f>
        <v>1</v>
      </c>
      <c r="E354" s="57"/>
      <c r="F354" s="57"/>
    </row>
    <row r="355" spans="1:6" ht="48" thickBot="1" x14ac:dyDescent="0.35">
      <c r="A355" s="105"/>
      <c r="B355" s="19" t="s">
        <v>483</v>
      </c>
      <c r="C355" s="54">
        <v>1</v>
      </c>
      <c r="D355" s="54">
        <v>1</v>
      </c>
      <c r="E355" s="19" t="s">
        <v>714</v>
      </c>
      <c r="F355" s="57"/>
    </row>
    <row r="356" spans="1:6" ht="48" thickBot="1" x14ac:dyDescent="0.35">
      <c r="A356" s="105"/>
      <c r="B356" s="30" t="s">
        <v>277</v>
      </c>
      <c r="C356" s="54">
        <v>0</v>
      </c>
      <c r="D356" s="54"/>
      <c r="E356" s="57"/>
      <c r="F356" s="57"/>
    </row>
    <row r="357" spans="1:6" ht="32.25" thickBot="1" x14ac:dyDescent="0.35">
      <c r="A357" s="55">
        <v>1.3</v>
      </c>
      <c r="B357" s="59" t="s">
        <v>278</v>
      </c>
      <c r="C357" s="55">
        <v>0.5</v>
      </c>
      <c r="D357" s="53">
        <f>SUM(D358:D359)</f>
        <v>0.5</v>
      </c>
      <c r="E357" s="57"/>
      <c r="F357" s="57"/>
    </row>
    <row r="358" spans="1:6" ht="48" thickBot="1" x14ac:dyDescent="0.35">
      <c r="A358" s="54"/>
      <c r="B358" s="19" t="s">
        <v>279</v>
      </c>
      <c r="C358" s="54">
        <v>0.5</v>
      </c>
      <c r="D358" s="54">
        <v>0.5</v>
      </c>
      <c r="E358" s="79" t="s">
        <v>715</v>
      </c>
      <c r="F358" s="57"/>
    </row>
    <row r="359" spans="1:6" ht="32.25" thickBot="1" x14ac:dyDescent="0.35">
      <c r="A359" s="54"/>
      <c r="B359" s="30" t="s">
        <v>484</v>
      </c>
      <c r="C359" s="54">
        <v>0</v>
      </c>
      <c r="D359" s="54"/>
      <c r="E359" s="57"/>
      <c r="F359" s="57"/>
    </row>
    <row r="360" spans="1:6" ht="32.25" thickBot="1" x14ac:dyDescent="0.35">
      <c r="A360" s="55">
        <v>1.4</v>
      </c>
      <c r="B360" s="59" t="s">
        <v>280</v>
      </c>
      <c r="C360" s="55">
        <v>0.5</v>
      </c>
      <c r="D360" s="53">
        <f>SUM(D361:D362)</f>
        <v>0.5</v>
      </c>
      <c r="E360" s="57"/>
      <c r="F360" s="57"/>
    </row>
    <row r="361" spans="1:6" ht="48" thickBot="1" x14ac:dyDescent="0.35">
      <c r="A361" s="54"/>
      <c r="B361" s="19" t="s">
        <v>281</v>
      </c>
      <c r="C361" s="54">
        <v>0.5</v>
      </c>
      <c r="D361" s="54">
        <v>0.5</v>
      </c>
      <c r="E361" s="79" t="s">
        <v>715</v>
      </c>
      <c r="F361" s="57"/>
    </row>
    <row r="362" spans="1:6" ht="32.25" thickBot="1" x14ac:dyDescent="0.35">
      <c r="A362" s="54"/>
      <c r="B362" s="30" t="s">
        <v>282</v>
      </c>
      <c r="C362" s="54">
        <v>0</v>
      </c>
      <c r="D362" s="54"/>
      <c r="E362" s="57"/>
      <c r="F362" s="57"/>
    </row>
    <row r="363" spans="1:6" ht="32.25" thickBot="1" x14ac:dyDescent="0.35">
      <c r="A363" s="55">
        <v>1.5</v>
      </c>
      <c r="B363" s="59" t="s">
        <v>485</v>
      </c>
      <c r="C363" s="55" t="s">
        <v>457</v>
      </c>
      <c r="D363" s="53">
        <f>SUM(D364:D365)</f>
        <v>0.5</v>
      </c>
      <c r="E363" s="57"/>
      <c r="F363" s="57"/>
    </row>
    <row r="364" spans="1:6" ht="75" customHeight="1" thickBot="1" x14ac:dyDescent="0.35">
      <c r="A364" s="54"/>
      <c r="B364" s="19" t="s">
        <v>486</v>
      </c>
      <c r="C364" s="54" t="s">
        <v>457</v>
      </c>
      <c r="D364" s="54">
        <v>0.5</v>
      </c>
      <c r="E364" s="60" t="s">
        <v>716</v>
      </c>
      <c r="F364" s="57"/>
    </row>
    <row r="365" spans="1:6" ht="90" customHeight="1" thickBot="1" x14ac:dyDescent="0.35">
      <c r="A365" s="54"/>
      <c r="B365" s="30" t="s">
        <v>487</v>
      </c>
      <c r="C365" s="54">
        <v>0</v>
      </c>
      <c r="D365" s="54"/>
      <c r="E365" s="57"/>
      <c r="F365" s="57"/>
    </row>
    <row r="366" spans="1:6" ht="75" customHeight="1" thickBot="1" x14ac:dyDescent="0.35">
      <c r="A366" s="55">
        <v>1.6</v>
      </c>
      <c r="B366" s="59" t="s">
        <v>283</v>
      </c>
      <c r="C366" s="55">
        <v>0.5</v>
      </c>
      <c r="D366" s="53">
        <f>SUM(D367:D368)</f>
        <v>0.5</v>
      </c>
      <c r="E366" s="57"/>
      <c r="F366" s="57"/>
    </row>
    <row r="367" spans="1:6" ht="98.25" customHeight="1" thickBot="1" x14ac:dyDescent="0.35">
      <c r="A367" s="105"/>
      <c r="B367" s="19" t="s">
        <v>488</v>
      </c>
      <c r="C367" s="54">
        <v>0.5</v>
      </c>
      <c r="D367" s="54">
        <v>0.5</v>
      </c>
      <c r="E367" s="19" t="s">
        <v>672</v>
      </c>
      <c r="F367" s="57"/>
    </row>
    <row r="368" spans="1:6" ht="36.75" customHeight="1" thickBot="1" x14ac:dyDescent="0.35">
      <c r="A368" s="105"/>
      <c r="B368" s="30" t="s">
        <v>489</v>
      </c>
      <c r="C368" s="54">
        <v>0</v>
      </c>
      <c r="D368" s="54"/>
      <c r="E368" s="57"/>
      <c r="F368" s="57"/>
    </row>
    <row r="369" spans="1:6" ht="48" thickBot="1" x14ac:dyDescent="0.35">
      <c r="A369" s="97">
        <v>1.7</v>
      </c>
      <c r="B369" s="59" t="s">
        <v>490</v>
      </c>
      <c r="C369" s="55">
        <v>1</v>
      </c>
      <c r="D369" s="53">
        <f>SUM(D370:D371)</f>
        <v>1</v>
      </c>
      <c r="E369" s="57"/>
      <c r="F369" s="57"/>
    </row>
    <row r="370" spans="1:6" ht="63.75" thickBot="1" x14ac:dyDescent="0.35">
      <c r="A370" s="111"/>
      <c r="B370" s="95" t="s">
        <v>284</v>
      </c>
      <c r="C370" s="54">
        <v>1</v>
      </c>
      <c r="D370" s="54">
        <v>1</v>
      </c>
      <c r="E370" s="79" t="s">
        <v>717</v>
      </c>
      <c r="F370" s="57"/>
    </row>
    <row r="371" spans="1:6" ht="48" thickBot="1" x14ac:dyDescent="0.35">
      <c r="A371" s="111"/>
      <c r="B371" s="96" t="s">
        <v>285</v>
      </c>
      <c r="C371" s="54">
        <v>0</v>
      </c>
      <c r="D371" s="54"/>
      <c r="E371" s="57"/>
      <c r="F371" s="57"/>
    </row>
    <row r="372" spans="1:6" ht="48" thickBot="1" x14ac:dyDescent="0.35">
      <c r="A372" s="98">
        <v>1.8</v>
      </c>
      <c r="B372" s="59" t="s">
        <v>286</v>
      </c>
      <c r="C372" s="55">
        <v>0.5</v>
      </c>
      <c r="D372" s="53">
        <f>SUM(D373:D374)</f>
        <v>0.5</v>
      </c>
      <c r="E372" s="57"/>
      <c r="F372" s="57"/>
    </row>
    <row r="373" spans="1:6" ht="109.5" customHeight="1" thickBot="1" x14ac:dyDescent="0.35">
      <c r="A373" s="105"/>
      <c r="B373" s="19" t="s">
        <v>491</v>
      </c>
      <c r="C373" s="54">
        <v>0.5</v>
      </c>
      <c r="D373" s="54">
        <v>0.5</v>
      </c>
      <c r="E373" s="94" t="s">
        <v>743</v>
      </c>
      <c r="F373" s="57"/>
    </row>
    <row r="374" spans="1:6" ht="111" thickBot="1" x14ac:dyDescent="0.35">
      <c r="A374" s="105"/>
      <c r="B374" s="30" t="s">
        <v>492</v>
      </c>
      <c r="C374" s="54">
        <v>0</v>
      </c>
      <c r="D374" s="54"/>
      <c r="E374" s="57"/>
      <c r="F374" s="57"/>
    </row>
    <row r="375" spans="1:6" ht="21" thickBot="1" x14ac:dyDescent="0.35">
      <c r="A375" s="53">
        <v>2</v>
      </c>
      <c r="B375" s="58" t="s">
        <v>161</v>
      </c>
      <c r="C375" s="53">
        <v>10</v>
      </c>
      <c r="D375" s="53">
        <f>D376+D379+D391+D412</f>
        <v>8.5</v>
      </c>
      <c r="E375" s="57"/>
      <c r="F375" s="57"/>
    </row>
    <row r="376" spans="1:6" ht="32.25" thickBot="1" x14ac:dyDescent="0.35">
      <c r="A376" s="55">
        <v>2.1</v>
      </c>
      <c r="B376" s="59" t="s">
        <v>493</v>
      </c>
      <c r="C376" s="55">
        <v>1.5</v>
      </c>
      <c r="D376" s="53">
        <f>SUM(D377:D378)</f>
        <v>1.5</v>
      </c>
      <c r="E376" s="57"/>
      <c r="F376" s="57"/>
    </row>
    <row r="377" spans="1:6" ht="32.25" thickBot="1" x14ac:dyDescent="0.35">
      <c r="A377" s="54" t="s">
        <v>3</v>
      </c>
      <c r="B377" s="19" t="s">
        <v>162</v>
      </c>
      <c r="C377" s="54">
        <v>1</v>
      </c>
      <c r="D377" s="54">
        <v>1</v>
      </c>
      <c r="E377" s="19" t="s">
        <v>745</v>
      </c>
      <c r="F377" s="57"/>
    </row>
    <row r="378" spans="1:6" ht="42" customHeight="1" thickBot="1" x14ac:dyDescent="0.35">
      <c r="A378" s="54" t="s">
        <v>4</v>
      </c>
      <c r="B378" s="19" t="s">
        <v>163</v>
      </c>
      <c r="C378" s="54">
        <v>0.5</v>
      </c>
      <c r="D378" s="54">
        <v>0.5</v>
      </c>
      <c r="E378" s="19" t="s">
        <v>744</v>
      </c>
      <c r="F378" s="57"/>
    </row>
    <row r="379" spans="1:6" ht="21" thickBot="1" x14ac:dyDescent="0.35">
      <c r="A379" s="55">
        <v>2.2000000000000002</v>
      </c>
      <c r="B379" s="59" t="s">
        <v>164</v>
      </c>
      <c r="C379" s="55">
        <v>3.25</v>
      </c>
      <c r="D379" s="53">
        <f>D380+D381+D382+D385</f>
        <v>3.25</v>
      </c>
      <c r="E379" s="57"/>
      <c r="F379" s="57"/>
    </row>
    <row r="380" spans="1:6" ht="21" thickBot="1" x14ac:dyDescent="0.35">
      <c r="A380" s="54" t="s">
        <v>3</v>
      </c>
      <c r="B380" s="19" t="s">
        <v>165</v>
      </c>
      <c r="C380" s="54">
        <v>0.5</v>
      </c>
      <c r="D380" s="54">
        <v>0.5</v>
      </c>
      <c r="E380" s="57"/>
      <c r="F380" s="57"/>
    </row>
    <row r="381" spans="1:6" ht="21" thickBot="1" x14ac:dyDescent="0.35">
      <c r="A381" s="54" t="s">
        <v>4</v>
      </c>
      <c r="B381" s="19" t="s">
        <v>166</v>
      </c>
      <c r="C381" s="54">
        <v>0.25</v>
      </c>
      <c r="D381" s="54">
        <v>0.25</v>
      </c>
      <c r="E381" s="57"/>
      <c r="F381" s="57"/>
    </row>
    <row r="382" spans="1:6" ht="63.75" thickBot="1" x14ac:dyDescent="0.35">
      <c r="A382" s="54" t="s">
        <v>61</v>
      </c>
      <c r="B382" s="19" t="s">
        <v>287</v>
      </c>
      <c r="C382" s="54">
        <v>1</v>
      </c>
      <c r="D382" s="54">
        <f>SUM(D383:D384)</f>
        <v>1</v>
      </c>
      <c r="E382" s="57"/>
      <c r="F382" s="57"/>
    </row>
    <row r="383" spans="1:6" ht="32.25" thickBot="1" x14ac:dyDescent="0.35">
      <c r="A383" s="105"/>
      <c r="B383" s="19" t="s">
        <v>167</v>
      </c>
      <c r="C383" s="54">
        <v>1</v>
      </c>
      <c r="D383" s="54">
        <v>1</v>
      </c>
      <c r="E383" s="57"/>
      <c r="F383" s="57"/>
    </row>
    <row r="384" spans="1:6" ht="32.25" thickBot="1" x14ac:dyDescent="0.35">
      <c r="A384" s="105"/>
      <c r="B384" s="30" t="s">
        <v>288</v>
      </c>
      <c r="C384" s="54">
        <v>0</v>
      </c>
      <c r="D384" s="54"/>
      <c r="E384" s="57"/>
      <c r="F384" s="57"/>
    </row>
    <row r="385" spans="1:6" ht="21" thickBot="1" x14ac:dyDescent="0.35">
      <c r="A385" s="54" t="s">
        <v>88</v>
      </c>
      <c r="B385" s="19" t="s">
        <v>168</v>
      </c>
      <c r="C385" s="54">
        <v>1.5</v>
      </c>
      <c r="D385" s="54">
        <f>SUM(D386:D390)</f>
        <v>1.5</v>
      </c>
      <c r="E385" s="57"/>
      <c r="F385" s="57"/>
    </row>
    <row r="386" spans="1:6" ht="32.25" thickBot="1" x14ac:dyDescent="0.35">
      <c r="A386" s="105"/>
      <c r="B386" s="30" t="s">
        <v>169</v>
      </c>
      <c r="C386" s="20">
        <v>1.5</v>
      </c>
      <c r="D386" s="20">
        <v>1.5</v>
      </c>
      <c r="E386" s="57"/>
      <c r="F386" s="57"/>
    </row>
    <row r="387" spans="1:6" ht="32.25" thickBot="1" x14ac:dyDescent="0.35">
      <c r="A387" s="105"/>
      <c r="B387" s="30" t="s">
        <v>289</v>
      </c>
      <c r="C387" s="20">
        <v>1</v>
      </c>
      <c r="D387" s="20"/>
      <c r="E387" s="57"/>
      <c r="F387" s="57"/>
    </row>
    <row r="388" spans="1:6" ht="32.25" thickBot="1" x14ac:dyDescent="0.35">
      <c r="A388" s="105"/>
      <c r="B388" s="30" t="s">
        <v>290</v>
      </c>
      <c r="C388" s="20">
        <v>0.5</v>
      </c>
      <c r="D388" s="20"/>
      <c r="E388" s="57"/>
      <c r="F388" s="57"/>
    </row>
    <row r="389" spans="1:6" ht="32.25" thickBot="1" x14ac:dyDescent="0.35">
      <c r="A389" s="105"/>
      <c r="B389" s="30" t="s">
        <v>291</v>
      </c>
      <c r="C389" s="20">
        <v>0.25</v>
      </c>
      <c r="D389" s="20"/>
      <c r="E389" s="57"/>
      <c r="F389" s="57"/>
    </row>
    <row r="390" spans="1:6" ht="32.25" thickBot="1" x14ac:dyDescent="0.35">
      <c r="A390" s="105"/>
      <c r="B390" s="30" t="s">
        <v>170</v>
      </c>
      <c r="C390" s="20">
        <v>0</v>
      </c>
      <c r="D390" s="54"/>
      <c r="E390" s="57"/>
      <c r="F390" s="57"/>
    </row>
    <row r="391" spans="1:6" ht="48" thickBot="1" x14ac:dyDescent="0.35">
      <c r="A391" s="53">
        <v>2.2999999999999998</v>
      </c>
      <c r="B391" s="58" t="s">
        <v>171</v>
      </c>
      <c r="C391" s="53">
        <v>3.25</v>
      </c>
      <c r="D391" s="53">
        <f>D392+D396+D400+D401+D402+D403+D404+D405+D406+D407+D408+D409</f>
        <v>1.75</v>
      </c>
      <c r="E391" s="57"/>
      <c r="F391" s="57"/>
    </row>
    <row r="392" spans="1:6" ht="48" thickBot="1" x14ac:dyDescent="0.35">
      <c r="A392" s="54" t="s">
        <v>3</v>
      </c>
      <c r="B392" s="19" t="s">
        <v>172</v>
      </c>
      <c r="C392" s="54">
        <v>1</v>
      </c>
      <c r="D392" s="54">
        <f>SUM(D393:D395)</f>
        <v>1</v>
      </c>
      <c r="E392" s="57"/>
      <c r="F392" s="57"/>
    </row>
    <row r="393" spans="1:6" ht="32.25" thickBot="1" x14ac:dyDescent="0.35">
      <c r="A393" s="54"/>
      <c r="B393" s="19" t="s">
        <v>173</v>
      </c>
      <c r="C393" s="54">
        <v>1</v>
      </c>
      <c r="D393" s="54">
        <v>1</v>
      </c>
      <c r="E393" s="57"/>
      <c r="F393" s="57"/>
    </row>
    <row r="394" spans="1:6" ht="48" thickBot="1" x14ac:dyDescent="0.35">
      <c r="A394" s="105"/>
      <c r="B394" s="30" t="s">
        <v>494</v>
      </c>
      <c r="C394" s="20">
        <v>0.5</v>
      </c>
      <c r="D394" s="54"/>
      <c r="E394" s="57"/>
      <c r="F394" s="57"/>
    </row>
    <row r="395" spans="1:6" ht="48" thickBot="1" x14ac:dyDescent="0.35">
      <c r="A395" s="105"/>
      <c r="B395" s="30" t="s">
        <v>495</v>
      </c>
      <c r="C395" s="20">
        <v>0.25</v>
      </c>
      <c r="D395" s="54"/>
      <c r="E395" s="57"/>
      <c r="F395" s="57"/>
    </row>
    <row r="396" spans="1:6" ht="48" thickBot="1" x14ac:dyDescent="0.35">
      <c r="A396" s="54" t="s">
        <v>4</v>
      </c>
      <c r="B396" s="19" t="s">
        <v>174</v>
      </c>
      <c r="C396" s="54">
        <v>1</v>
      </c>
      <c r="D396" s="54">
        <f>SUM(D397:D399)</f>
        <v>0.25</v>
      </c>
      <c r="E396" s="57"/>
      <c r="F396" s="57"/>
    </row>
    <row r="397" spans="1:6" ht="48" thickBot="1" x14ac:dyDescent="0.35">
      <c r="A397" s="105"/>
      <c r="B397" s="19" t="s">
        <v>175</v>
      </c>
      <c r="C397" s="54">
        <v>1</v>
      </c>
      <c r="D397" s="54"/>
      <c r="E397" s="57"/>
      <c r="F397" s="57"/>
    </row>
    <row r="398" spans="1:6" ht="48" thickBot="1" x14ac:dyDescent="0.35">
      <c r="A398" s="105"/>
      <c r="B398" s="30" t="s">
        <v>496</v>
      </c>
      <c r="C398" s="20">
        <v>0.5</v>
      </c>
      <c r="D398" s="54"/>
      <c r="E398" s="57"/>
      <c r="F398" s="57"/>
    </row>
    <row r="399" spans="1:6" ht="48" thickBot="1" x14ac:dyDescent="0.35">
      <c r="A399" s="105"/>
      <c r="B399" s="30" t="s">
        <v>497</v>
      </c>
      <c r="C399" s="54">
        <v>0.25</v>
      </c>
      <c r="D399" s="54">
        <v>0.25</v>
      </c>
      <c r="E399" s="57"/>
      <c r="F399" s="57"/>
    </row>
    <row r="400" spans="1:6" ht="32.25" thickBot="1" x14ac:dyDescent="0.35">
      <c r="A400" s="54" t="s">
        <v>61</v>
      </c>
      <c r="B400" s="19" t="s">
        <v>176</v>
      </c>
      <c r="C400" s="54">
        <v>1</v>
      </c>
      <c r="D400" s="54"/>
      <c r="E400" s="57"/>
      <c r="F400" s="57"/>
    </row>
    <row r="401" spans="1:6" ht="32.25" thickBot="1" x14ac:dyDescent="0.35">
      <c r="A401" s="105"/>
      <c r="B401" s="19" t="s">
        <v>498</v>
      </c>
      <c r="C401" s="54">
        <v>0.5</v>
      </c>
      <c r="D401" s="54"/>
      <c r="E401" s="57"/>
      <c r="F401" s="57"/>
    </row>
    <row r="402" spans="1:6" ht="32.25" thickBot="1" x14ac:dyDescent="0.35">
      <c r="A402" s="105"/>
      <c r="B402" s="30" t="s">
        <v>499</v>
      </c>
      <c r="C402" s="20">
        <v>0.5</v>
      </c>
      <c r="D402" s="54"/>
      <c r="E402" s="57"/>
      <c r="F402" s="57"/>
    </row>
    <row r="403" spans="1:6" ht="32.25" thickBot="1" x14ac:dyDescent="0.35">
      <c r="A403" s="105"/>
      <c r="B403" s="30" t="s">
        <v>500</v>
      </c>
      <c r="C403" s="20">
        <v>0.25</v>
      </c>
      <c r="D403" s="20">
        <v>0.25</v>
      </c>
      <c r="E403" s="57"/>
      <c r="F403" s="57"/>
    </row>
    <row r="404" spans="1:6" ht="38.25" customHeight="1" thickBot="1" x14ac:dyDescent="0.35">
      <c r="A404" s="105"/>
      <c r="B404" s="30" t="s">
        <v>501</v>
      </c>
      <c r="C404" s="20">
        <v>0</v>
      </c>
      <c r="D404" s="54"/>
      <c r="E404" s="57"/>
      <c r="F404" s="57"/>
    </row>
    <row r="405" spans="1:6" ht="51" customHeight="1" thickBot="1" x14ac:dyDescent="0.35">
      <c r="A405" s="105"/>
      <c r="B405" s="19" t="s">
        <v>177</v>
      </c>
      <c r="C405" s="20">
        <v>0.5</v>
      </c>
      <c r="D405" s="54"/>
      <c r="E405" s="57"/>
      <c r="F405" s="57"/>
    </row>
    <row r="406" spans="1:6" ht="42" customHeight="1" thickBot="1" x14ac:dyDescent="0.35">
      <c r="A406" s="105"/>
      <c r="B406" s="30" t="s">
        <v>502</v>
      </c>
      <c r="C406" s="20">
        <v>0.5</v>
      </c>
      <c r="D406" s="54"/>
      <c r="E406" s="57"/>
      <c r="F406" s="57"/>
    </row>
    <row r="407" spans="1:6" ht="48" thickBot="1" x14ac:dyDescent="0.35">
      <c r="A407" s="105"/>
      <c r="B407" s="30" t="s">
        <v>292</v>
      </c>
      <c r="C407" s="20">
        <v>0.25</v>
      </c>
      <c r="D407" s="54"/>
      <c r="E407" s="57"/>
      <c r="F407" s="57"/>
    </row>
    <row r="408" spans="1:6" ht="39.75" customHeight="1" thickBot="1" x14ac:dyDescent="0.35">
      <c r="A408" s="105"/>
      <c r="B408" s="30" t="s">
        <v>293</v>
      </c>
      <c r="C408" s="20">
        <v>0</v>
      </c>
      <c r="D408" s="54">
        <v>0</v>
      </c>
      <c r="E408" s="57"/>
      <c r="F408" s="57"/>
    </row>
    <row r="409" spans="1:6" ht="42" customHeight="1" thickBot="1" x14ac:dyDescent="0.35">
      <c r="A409" s="54" t="s">
        <v>503</v>
      </c>
      <c r="B409" s="19" t="s">
        <v>178</v>
      </c>
      <c r="C409" s="54">
        <v>0.25</v>
      </c>
      <c r="D409" s="54">
        <f>SUM(D410:D411)</f>
        <v>0.25</v>
      </c>
      <c r="E409" s="57"/>
      <c r="F409" s="57"/>
    </row>
    <row r="410" spans="1:6" ht="36.75" customHeight="1" thickBot="1" x14ac:dyDescent="0.35">
      <c r="A410" s="105"/>
      <c r="B410" s="30" t="s">
        <v>504</v>
      </c>
      <c r="C410" s="54">
        <v>0.25</v>
      </c>
      <c r="D410" s="54">
        <v>0.25</v>
      </c>
      <c r="E410" s="57"/>
      <c r="F410" s="57"/>
    </row>
    <row r="411" spans="1:6" ht="51.75" customHeight="1" thickBot="1" x14ac:dyDescent="0.35">
      <c r="A411" s="105"/>
      <c r="B411" s="30" t="s">
        <v>505</v>
      </c>
      <c r="C411" s="20">
        <v>0</v>
      </c>
      <c r="D411" s="54"/>
      <c r="E411" s="57"/>
      <c r="F411" s="57"/>
    </row>
    <row r="412" spans="1:6" ht="21" thickBot="1" x14ac:dyDescent="0.35">
      <c r="A412" s="55">
        <v>2.4</v>
      </c>
      <c r="B412" s="59" t="s">
        <v>179</v>
      </c>
      <c r="C412" s="55">
        <v>2</v>
      </c>
      <c r="D412" s="53">
        <f>SUM(D413:D416)</f>
        <v>2</v>
      </c>
      <c r="E412" s="57"/>
      <c r="F412" s="57"/>
    </row>
    <row r="413" spans="1:6" ht="36.75" customHeight="1" thickBot="1" x14ac:dyDescent="0.35">
      <c r="A413" s="105"/>
      <c r="B413" s="19" t="s">
        <v>506</v>
      </c>
      <c r="C413" s="54">
        <v>2</v>
      </c>
      <c r="D413" s="54">
        <v>2</v>
      </c>
      <c r="E413" s="57"/>
      <c r="F413" s="57"/>
    </row>
    <row r="414" spans="1:6" ht="32.25" thickBot="1" x14ac:dyDescent="0.35">
      <c r="A414" s="105"/>
      <c r="B414" s="30" t="s">
        <v>507</v>
      </c>
      <c r="C414" s="20">
        <v>1.5</v>
      </c>
      <c r="D414" s="54"/>
      <c r="E414" s="57"/>
      <c r="F414" s="57"/>
    </row>
    <row r="415" spans="1:6" ht="32.25" thickBot="1" x14ac:dyDescent="0.35">
      <c r="A415" s="105"/>
      <c r="B415" s="30" t="s">
        <v>508</v>
      </c>
      <c r="C415" s="20">
        <v>1</v>
      </c>
      <c r="D415" s="54"/>
      <c r="E415" s="57"/>
      <c r="F415" s="57"/>
    </row>
    <row r="416" spans="1:6" ht="32.25" thickBot="1" x14ac:dyDescent="0.35">
      <c r="A416" s="105"/>
      <c r="B416" s="30" t="s">
        <v>509</v>
      </c>
      <c r="C416" s="20">
        <v>0.5</v>
      </c>
      <c r="D416" s="54"/>
      <c r="E416" s="57"/>
      <c r="F416" s="57"/>
    </row>
    <row r="417" spans="1:6" ht="32.25" thickBot="1" x14ac:dyDescent="0.35">
      <c r="A417" s="53">
        <v>3</v>
      </c>
      <c r="B417" s="58" t="s">
        <v>294</v>
      </c>
      <c r="C417" s="53">
        <v>10</v>
      </c>
      <c r="D417" s="53">
        <f>D418+D419+D431+D435+D438</f>
        <v>10</v>
      </c>
      <c r="E417" s="57"/>
      <c r="F417" s="57"/>
    </row>
    <row r="418" spans="1:6" ht="40.5" customHeight="1" thickBot="1" x14ac:dyDescent="0.35">
      <c r="A418" s="55">
        <v>3.1</v>
      </c>
      <c r="B418" s="59" t="s">
        <v>510</v>
      </c>
      <c r="C418" s="55">
        <v>1</v>
      </c>
      <c r="D418" s="53">
        <v>1</v>
      </c>
      <c r="E418" s="57" t="s">
        <v>642</v>
      </c>
      <c r="F418" s="57"/>
    </row>
    <row r="419" spans="1:6" ht="32.25" thickBot="1" x14ac:dyDescent="0.35">
      <c r="A419" s="55">
        <v>3.2</v>
      </c>
      <c r="B419" s="59" t="s">
        <v>295</v>
      </c>
      <c r="C419" s="55">
        <v>3</v>
      </c>
      <c r="D419" s="53">
        <f>D420+D425+D430</f>
        <v>3</v>
      </c>
      <c r="E419" s="57"/>
      <c r="F419" s="57"/>
    </row>
    <row r="420" spans="1:6" ht="21" thickBot="1" x14ac:dyDescent="0.35">
      <c r="A420" s="54" t="s">
        <v>3</v>
      </c>
      <c r="B420" s="19" t="s">
        <v>180</v>
      </c>
      <c r="C420" s="54">
        <v>1</v>
      </c>
      <c r="D420" s="54">
        <f>SUM(D421:D424)</f>
        <v>1</v>
      </c>
      <c r="E420" s="57"/>
      <c r="F420" s="57"/>
    </row>
    <row r="421" spans="1:6" ht="177.75" customHeight="1" thickBot="1" x14ac:dyDescent="0.35">
      <c r="A421" s="54"/>
      <c r="B421" s="30" t="s">
        <v>511</v>
      </c>
      <c r="C421" s="20">
        <v>1</v>
      </c>
      <c r="D421" s="54">
        <v>1</v>
      </c>
      <c r="E421" s="57" t="str">
        <f>E426</f>
        <v>- Quyết định số 03/QĐ-TTr ngày 29/8/2023 - Kết luận số 02/KL-TTr ngày 23/10/2023 của Chánh Thanh tra Sở về việc thanh tra chuyên ngành lĩnh vực công chứng đối với Văn phòng công chứng Đỗ Văn Tuấn;
- Quyết định số 04/QĐ-TTr ngày 29/8/2023 - Kết luận số 03/KL-TTr ngày 24/10/2023 của Chánh Thanh tra Sở về việc thanh tra chuyên ngành lĩnh vực công chứng đối với Văn phòng công chứng Nguyễn Thọ Quang;
- Quyết định số 05/QĐ-TTr ngày 11/9/2023  - Kết luận số 04/KL-TTr ngày 26/10/2023 của Chánh Thanh tra Sở về việc thanh tra chuyên ngành lĩnh vực công chứng đối với Văn phòng công chứng Trần Đức Khắc.</v>
      </c>
      <c r="F421" s="57"/>
    </row>
    <row r="422" spans="1:6" ht="32.25" thickBot="1" x14ac:dyDescent="0.35">
      <c r="A422" s="54"/>
      <c r="B422" s="30" t="s">
        <v>512</v>
      </c>
      <c r="C422" s="20">
        <v>0.75</v>
      </c>
      <c r="D422" s="54"/>
      <c r="E422" s="57"/>
      <c r="F422" s="57"/>
    </row>
    <row r="423" spans="1:6" ht="32.25" thickBot="1" x14ac:dyDescent="0.35">
      <c r="A423" s="54"/>
      <c r="B423" s="30" t="s">
        <v>513</v>
      </c>
      <c r="C423" s="20">
        <v>0.25</v>
      </c>
      <c r="D423" s="54"/>
      <c r="E423" s="57"/>
      <c r="F423" s="57"/>
    </row>
    <row r="424" spans="1:6" ht="32.25" thickBot="1" x14ac:dyDescent="0.35">
      <c r="A424" s="54"/>
      <c r="B424" s="30" t="s">
        <v>514</v>
      </c>
      <c r="C424" s="20">
        <v>0</v>
      </c>
      <c r="D424" s="54"/>
      <c r="E424" s="57"/>
      <c r="F424" s="57"/>
    </row>
    <row r="425" spans="1:6" ht="21" thickBot="1" x14ac:dyDescent="0.35">
      <c r="A425" s="54" t="s">
        <v>4</v>
      </c>
      <c r="B425" s="19" t="s">
        <v>181</v>
      </c>
      <c r="C425" s="54">
        <v>1</v>
      </c>
      <c r="D425" s="54">
        <f>SUM(D426:D429)</f>
        <v>1</v>
      </c>
      <c r="E425" s="57"/>
      <c r="F425" s="57"/>
    </row>
    <row r="426" spans="1:6" ht="210.75" customHeight="1" thickBot="1" x14ac:dyDescent="0.35">
      <c r="A426" s="54"/>
      <c r="B426" s="30" t="s">
        <v>515</v>
      </c>
      <c r="C426" s="20">
        <v>1</v>
      </c>
      <c r="D426" s="54">
        <v>1</v>
      </c>
      <c r="E426" s="92" t="s">
        <v>718</v>
      </c>
      <c r="F426" s="57"/>
    </row>
    <row r="427" spans="1:6" ht="32.25" thickBot="1" x14ac:dyDescent="0.35">
      <c r="A427" s="54"/>
      <c r="B427" s="30" t="s">
        <v>516</v>
      </c>
      <c r="C427" s="20">
        <v>0.75</v>
      </c>
      <c r="D427" s="54"/>
      <c r="E427" s="57"/>
      <c r="F427" s="57"/>
    </row>
    <row r="428" spans="1:6" ht="32.25" thickBot="1" x14ac:dyDescent="0.35">
      <c r="A428" s="54"/>
      <c r="B428" s="30" t="s">
        <v>517</v>
      </c>
      <c r="C428" s="20">
        <v>0.25</v>
      </c>
      <c r="D428" s="54"/>
      <c r="E428" s="57"/>
      <c r="F428" s="57"/>
    </row>
    <row r="429" spans="1:6" ht="32.25" thickBot="1" x14ac:dyDescent="0.35">
      <c r="A429" s="54"/>
      <c r="B429" s="30" t="s">
        <v>518</v>
      </c>
      <c r="C429" s="20">
        <v>0</v>
      </c>
      <c r="D429" s="54"/>
      <c r="E429" s="57"/>
      <c r="F429" s="57"/>
    </row>
    <row r="430" spans="1:6" ht="34.5" customHeight="1" thickBot="1" x14ac:dyDescent="0.35">
      <c r="A430" s="54" t="s">
        <v>61</v>
      </c>
      <c r="B430" s="19" t="s">
        <v>182</v>
      </c>
      <c r="C430" s="54">
        <v>1</v>
      </c>
      <c r="D430" s="54">
        <v>1</v>
      </c>
      <c r="E430" s="57" t="s">
        <v>643</v>
      </c>
      <c r="F430" s="57"/>
    </row>
    <row r="431" spans="1:6" ht="32.25" thickBot="1" x14ac:dyDescent="0.35">
      <c r="A431" s="55">
        <v>3.3</v>
      </c>
      <c r="B431" s="59" t="s">
        <v>183</v>
      </c>
      <c r="C431" s="55">
        <v>3</v>
      </c>
      <c r="D431" s="53">
        <f>D432+D433+D434</f>
        <v>3</v>
      </c>
      <c r="E431" s="57"/>
      <c r="F431" s="57"/>
    </row>
    <row r="432" spans="1:6" ht="32.25" thickBot="1" x14ac:dyDescent="0.35">
      <c r="A432" s="54" t="s">
        <v>3</v>
      </c>
      <c r="B432" s="19" t="s">
        <v>184</v>
      </c>
      <c r="C432" s="54">
        <v>1</v>
      </c>
      <c r="D432" s="54">
        <v>1</v>
      </c>
      <c r="E432" s="57" t="s">
        <v>644</v>
      </c>
      <c r="F432" s="57"/>
    </row>
    <row r="433" spans="1:6" ht="42" customHeight="1" thickBot="1" x14ac:dyDescent="0.35">
      <c r="A433" s="54" t="s">
        <v>4</v>
      </c>
      <c r="B433" s="19" t="s">
        <v>185</v>
      </c>
      <c r="C433" s="54">
        <v>1</v>
      </c>
      <c r="D433" s="54">
        <v>1</v>
      </c>
      <c r="E433" s="60" t="s">
        <v>719</v>
      </c>
      <c r="F433" s="57"/>
    </row>
    <row r="434" spans="1:6" ht="237" customHeight="1" thickBot="1" x14ac:dyDescent="0.35">
      <c r="A434" s="54" t="s">
        <v>61</v>
      </c>
      <c r="B434" s="19" t="s">
        <v>186</v>
      </c>
      <c r="C434" s="54">
        <v>1</v>
      </c>
      <c r="D434" s="54">
        <v>1</v>
      </c>
      <c r="E434" s="57" t="s">
        <v>720</v>
      </c>
      <c r="F434" s="57"/>
    </row>
    <row r="435" spans="1:6" ht="21" thickBot="1" x14ac:dyDescent="0.35">
      <c r="A435" s="55">
        <v>3.4</v>
      </c>
      <c r="B435" s="59" t="s">
        <v>187</v>
      </c>
      <c r="C435" s="55">
        <v>2</v>
      </c>
      <c r="D435" s="53">
        <f>D436+D437</f>
        <v>2</v>
      </c>
      <c r="E435" s="57"/>
      <c r="F435" s="57"/>
    </row>
    <row r="436" spans="1:6" ht="63.75" thickBot="1" x14ac:dyDescent="0.35">
      <c r="A436" s="54" t="s">
        <v>3</v>
      </c>
      <c r="B436" s="19" t="s">
        <v>296</v>
      </c>
      <c r="C436" s="54">
        <v>1</v>
      </c>
      <c r="D436" s="54">
        <v>1</v>
      </c>
      <c r="E436" s="60" t="s">
        <v>721</v>
      </c>
      <c r="F436" s="57"/>
    </row>
    <row r="437" spans="1:6" ht="397.5" customHeight="1" thickBot="1" x14ac:dyDescent="0.35">
      <c r="A437" s="54" t="s">
        <v>4</v>
      </c>
      <c r="B437" s="19" t="s">
        <v>519</v>
      </c>
      <c r="C437" s="54">
        <v>1</v>
      </c>
      <c r="D437" s="54">
        <v>1</v>
      </c>
      <c r="E437" s="90" t="s">
        <v>746</v>
      </c>
      <c r="F437" s="57"/>
    </row>
    <row r="438" spans="1:6" ht="61.5" customHeight="1" thickBot="1" x14ac:dyDescent="0.35">
      <c r="A438" s="53">
        <v>3.5</v>
      </c>
      <c r="B438" s="58" t="s">
        <v>297</v>
      </c>
      <c r="C438" s="53">
        <v>1</v>
      </c>
      <c r="D438" s="53">
        <v>1</v>
      </c>
      <c r="E438" s="57" t="s">
        <v>645</v>
      </c>
      <c r="F438" s="57"/>
    </row>
    <row r="439" spans="1:6" ht="21" thickBot="1" x14ac:dyDescent="0.35">
      <c r="A439" s="53">
        <v>4</v>
      </c>
      <c r="B439" s="58" t="s">
        <v>188</v>
      </c>
      <c r="C439" s="53">
        <v>5</v>
      </c>
      <c r="D439" s="53">
        <f>D440+D445+D452</f>
        <v>5</v>
      </c>
      <c r="E439" s="57"/>
      <c r="F439" s="57"/>
    </row>
    <row r="440" spans="1:6" ht="32.25" thickBot="1" x14ac:dyDescent="0.35">
      <c r="A440" s="55">
        <v>4.0999999999999996</v>
      </c>
      <c r="B440" s="59" t="s">
        <v>189</v>
      </c>
      <c r="C440" s="55">
        <v>2</v>
      </c>
      <c r="D440" s="53">
        <f>SUM(D441:D444)</f>
        <v>2</v>
      </c>
      <c r="E440" s="57"/>
      <c r="F440" s="57"/>
    </row>
    <row r="441" spans="1:6" ht="48" thickBot="1" x14ac:dyDescent="0.35">
      <c r="A441" s="105" t="s">
        <v>3</v>
      </c>
      <c r="B441" s="19" t="s">
        <v>190</v>
      </c>
      <c r="C441" s="54">
        <v>1</v>
      </c>
      <c r="D441" s="54">
        <v>1</v>
      </c>
      <c r="E441" s="19"/>
      <c r="F441" s="57"/>
    </row>
    <row r="442" spans="1:6" ht="21" thickBot="1" x14ac:dyDescent="0.35">
      <c r="A442" s="105"/>
      <c r="B442" s="30" t="s">
        <v>191</v>
      </c>
      <c r="C442" s="54">
        <v>0</v>
      </c>
      <c r="D442" s="54"/>
      <c r="E442" s="19"/>
      <c r="F442" s="57"/>
    </row>
    <row r="443" spans="1:6" ht="48" thickBot="1" x14ac:dyDescent="0.35">
      <c r="A443" s="54" t="s">
        <v>4</v>
      </c>
      <c r="B443" s="19" t="s">
        <v>520</v>
      </c>
      <c r="C443" s="54">
        <v>1</v>
      </c>
      <c r="D443" s="54">
        <v>1</v>
      </c>
      <c r="E443" s="19" t="s">
        <v>674</v>
      </c>
      <c r="F443" s="57"/>
    </row>
    <row r="444" spans="1:6" ht="48" thickBot="1" x14ac:dyDescent="0.35">
      <c r="A444" s="54"/>
      <c r="B444" s="30" t="s">
        <v>521</v>
      </c>
      <c r="C444" s="20">
        <v>0</v>
      </c>
      <c r="D444" s="54"/>
      <c r="E444" s="57"/>
      <c r="F444" s="57"/>
    </row>
    <row r="445" spans="1:6" ht="32.25" thickBot="1" x14ac:dyDescent="0.35">
      <c r="A445" s="55">
        <v>4.2</v>
      </c>
      <c r="B445" s="59" t="s">
        <v>522</v>
      </c>
      <c r="C445" s="55">
        <v>1</v>
      </c>
      <c r="D445" s="53">
        <f>D446+D449</f>
        <v>1</v>
      </c>
      <c r="E445" s="57"/>
      <c r="F445" s="57"/>
    </row>
    <row r="446" spans="1:6" ht="34.5" customHeight="1" thickBot="1" x14ac:dyDescent="0.35">
      <c r="A446" s="54" t="s">
        <v>3</v>
      </c>
      <c r="B446" s="19" t="s">
        <v>523</v>
      </c>
      <c r="C446" s="54">
        <v>0.5</v>
      </c>
      <c r="D446" s="54">
        <f>SUM(D447:D448)</f>
        <v>0.5</v>
      </c>
      <c r="E446" s="57"/>
      <c r="F446" s="57"/>
    </row>
    <row r="447" spans="1:6" ht="32.25" thickBot="1" x14ac:dyDescent="0.35">
      <c r="A447" s="105"/>
      <c r="B447" s="30" t="s">
        <v>192</v>
      </c>
      <c r="C447" s="20">
        <v>0.5</v>
      </c>
      <c r="D447" s="20">
        <v>0.5</v>
      </c>
      <c r="E447" s="19" t="s">
        <v>675</v>
      </c>
      <c r="F447" s="57"/>
    </row>
    <row r="448" spans="1:6" ht="32.25" thickBot="1" x14ac:dyDescent="0.35">
      <c r="A448" s="105"/>
      <c r="B448" s="30" t="s">
        <v>193</v>
      </c>
      <c r="C448" s="20">
        <v>0</v>
      </c>
      <c r="D448" s="54"/>
      <c r="E448" s="57"/>
      <c r="F448" s="57"/>
    </row>
    <row r="449" spans="1:6" ht="32.25" thickBot="1" x14ac:dyDescent="0.35">
      <c r="A449" s="54" t="s">
        <v>4</v>
      </c>
      <c r="B449" s="19" t="s">
        <v>524</v>
      </c>
      <c r="C449" s="54">
        <v>0.5</v>
      </c>
      <c r="D449" s="54">
        <f>SUM(D450:D451)</f>
        <v>0.5</v>
      </c>
      <c r="E449" s="57"/>
      <c r="F449" s="57"/>
    </row>
    <row r="450" spans="1:6" ht="21" thickBot="1" x14ac:dyDescent="0.35">
      <c r="A450" s="105"/>
      <c r="B450" s="30" t="s">
        <v>525</v>
      </c>
      <c r="C450" s="20">
        <v>0.5</v>
      </c>
      <c r="D450" s="20">
        <v>0.5</v>
      </c>
      <c r="E450" s="19" t="s">
        <v>676</v>
      </c>
      <c r="F450" s="57"/>
    </row>
    <row r="451" spans="1:6" ht="21" thickBot="1" x14ac:dyDescent="0.35">
      <c r="A451" s="105"/>
      <c r="B451" s="30" t="s">
        <v>526</v>
      </c>
      <c r="C451" s="20">
        <v>0</v>
      </c>
      <c r="D451" s="54"/>
      <c r="E451" s="57"/>
      <c r="F451" s="57"/>
    </row>
    <row r="452" spans="1:6" ht="38.25" customHeight="1" thickBot="1" x14ac:dyDescent="0.35">
      <c r="A452" s="55">
        <v>4.3</v>
      </c>
      <c r="B452" s="59" t="s">
        <v>527</v>
      </c>
      <c r="C452" s="55">
        <v>2</v>
      </c>
      <c r="D452" s="53">
        <f>D453+D456+D459</f>
        <v>2</v>
      </c>
      <c r="E452" s="57"/>
      <c r="F452" s="57"/>
    </row>
    <row r="453" spans="1:6" ht="43.5" customHeight="1" thickBot="1" x14ac:dyDescent="0.35">
      <c r="A453" s="54" t="s">
        <v>3</v>
      </c>
      <c r="B453" s="19" t="s">
        <v>528</v>
      </c>
      <c r="C453" s="54">
        <v>0.5</v>
      </c>
      <c r="D453" s="54">
        <f>SUM(D454:D455)</f>
        <v>0.5</v>
      </c>
      <c r="E453" s="57"/>
      <c r="F453" s="57"/>
    </row>
    <row r="454" spans="1:6" ht="40.5" customHeight="1" thickBot="1" x14ac:dyDescent="0.35">
      <c r="A454" s="105"/>
      <c r="B454" s="30" t="s">
        <v>529</v>
      </c>
      <c r="C454" s="20">
        <v>0.5</v>
      </c>
      <c r="D454" s="20">
        <v>0.5</v>
      </c>
      <c r="E454" s="57"/>
      <c r="F454" s="57"/>
    </row>
    <row r="455" spans="1:6" ht="42.75" customHeight="1" thickBot="1" x14ac:dyDescent="0.35">
      <c r="A455" s="105"/>
      <c r="B455" s="30" t="s">
        <v>530</v>
      </c>
      <c r="C455" s="20">
        <v>0</v>
      </c>
      <c r="D455" s="54"/>
      <c r="E455" s="57"/>
      <c r="F455" s="57"/>
    </row>
    <row r="456" spans="1:6" ht="79.5" thickBot="1" x14ac:dyDescent="0.35">
      <c r="A456" s="54" t="s">
        <v>4</v>
      </c>
      <c r="B456" s="19" t="s">
        <v>194</v>
      </c>
      <c r="C456" s="54">
        <v>0.5</v>
      </c>
      <c r="D456" s="54">
        <v>0.5</v>
      </c>
      <c r="E456" s="57"/>
      <c r="F456" s="57"/>
    </row>
    <row r="457" spans="1:6" ht="39" customHeight="1" thickBot="1" x14ac:dyDescent="0.35">
      <c r="A457" s="105"/>
      <c r="B457" s="30" t="s">
        <v>531</v>
      </c>
      <c r="C457" s="20">
        <v>0.5</v>
      </c>
      <c r="D457" s="54" t="s">
        <v>671</v>
      </c>
      <c r="E457" s="19" t="s">
        <v>677</v>
      </c>
      <c r="F457" s="57"/>
    </row>
    <row r="458" spans="1:6" ht="21" thickBot="1" x14ac:dyDescent="0.35">
      <c r="A458" s="105"/>
      <c r="B458" s="30" t="s">
        <v>195</v>
      </c>
      <c r="C458" s="20">
        <v>0</v>
      </c>
      <c r="D458" s="54"/>
      <c r="E458" s="48"/>
      <c r="F458" s="57"/>
    </row>
    <row r="459" spans="1:6" ht="79.5" thickBot="1" x14ac:dyDescent="0.35">
      <c r="A459" s="54" t="s">
        <v>61</v>
      </c>
      <c r="B459" s="19" t="s">
        <v>532</v>
      </c>
      <c r="C459" s="54">
        <v>1</v>
      </c>
      <c r="D459" s="54">
        <f>SUM(D460:D461)</f>
        <v>1</v>
      </c>
      <c r="E459" s="60" t="s">
        <v>678</v>
      </c>
      <c r="F459" s="57"/>
    </row>
    <row r="460" spans="1:6" ht="63.75" thickBot="1" x14ac:dyDescent="0.35">
      <c r="A460" s="105"/>
      <c r="B460" s="19" t="s">
        <v>533</v>
      </c>
      <c r="C460" s="54">
        <v>1</v>
      </c>
      <c r="D460" s="54">
        <v>1</v>
      </c>
      <c r="E460" s="60" t="s">
        <v>679</v>
      </c>
      <c r="F460" s="57"/>
    </row>
    <row r="461" spans="1:6" ht="63.75" thickBot="1" x14ac:dyDescent="0.35">
      <c r="A461" s="105"/>
      <c r="B461" s="30" t="s">
        <v>534</v>
      </c>
      <c r="C461" s="20">
        <v>0</v>
      </c>
      <c r="D461" s="54"/>
      <c r="E461" s="57"/>
      <c r="F461" s="57"/>
    </row>
    <row r="462" spans="1:6" ht="21" thickBot="1" x14ac:dyDescent="0.35">
      <c r="A462" s="22" t="s">
        <v>196</v>
      </c>
      <c r="B462" s="23" t="s">
        <v>197</v>
      </c>
      <c r="C462" s="22">
        <v>50</v>
      </c>
      <c r="D462" s="24">
        <f>D463+D510+D542+D575+D592</f>
        <v>50</v>
      </c>
      <c r="E462" s="25"/>
      <c r="F462" s="25"/>
    </row>
    <row r="463" spans="1:6" ht="21" thickBot="1" x14ac:dyDescent="0.35">
      <c r="A463" s="26" t="s">
        <v>10</v>
      </c>
      <c r="B463" s="27" t="s">
        <v>198</v>
      </c>
      <c r="C463" s="26">
        <v>20</v>
      </c>
      <c r="D463" s="28">
        <f>D464+D477</f>
        <v>20</v>
      </c>
      <c r="E463" s="29"/>
      <c r="F463" s="29"/>
    </row>
    <row r="464" spans="1:6" ht="32.25" thickBot="1" x14ac:dyDescent="0.35">
      <c r="A464" s="53">
        <v>1</v>
      </c>
      <c r="B464" s="58" t="s">
        <v>298</v>
      </c>
      <c r="C464" s="53">
        <v>10</v>
      </c>
      <c r="D464" s="53">
        <f>SUM(D465:D472)+D473+D476</f>
        <v>10</v>
      </c>
      <c r="E464" s="57"/>
      <c r="F464" s="57"/>
    </row>
    <row r="465" spans="1:6" ht="95.25" thickBot="1" x14ac:dyDescent="0.35">
      <c r="A465" s="55" t="s">
        <v>535</v>
      </c>
      <c r="B465" s="59" t="s">
        <v>536</v>
      </c>
      <c r="C465" s="55">
        <v>2</v>
      </c>
      <c r="D465" s="53">
        <v>2</v>
      </c>
      <c r="E465" s="60" t="s">
        <v>628</v>
      </c>
      <c r="F465" s="60"/>
    </row>
    <row r="466" spans="1:6" ht="32.25" thickBot="1" x14ac:dyDescent="0.35">
      <c r="A466" s="105"/>
      <c r="B466" s="30" t="s">
        <v>537</v>
      </c>
      <c r="C466" s="20">
        <v>1.75</v>
      </c>
      <c r="D466" s="54"/>
      <c r="E466" s="57"/>
      <c r="F466" s="57"/>
    </row>
    <row r="467" spans="1:6" ht="63.75" thickBot="1" x14ac:dyDescent="0.35">
      <c r="A467" s="105"/>
      <c r="B467" s="30" t="s">
        <v>538</v>
      </c>
      <c r="C467" s="20">
        <v>1.5</v>
      </c>
      <c r="D467" s="54"/>
      <c r="E467" s="57"/>
      <c r="F467" s="57"/>
    </row>
    <row r="468" spans="1:6" ht="32.25" thickBot="1" x14ac:dyDescent="0.35">
      <c r="A468" s="105"/>
      <c r="B468" s="30" t="s">
        <v>539</v>
      </c>
      <c r="C468" s="20">
        <v>1.25</v>
      </c>
      <c r="D468" s="54"/>
      <c r="E468" s="57"/>
      <c r="F468" s="57"/>
    </row>
    <row r="469" spans="1:6" ht="63.75" thickBot="1" x14ac:dyDescent="0.35">
      <c r="A469" s="105"/>
      <c r="B469" s="30" t="s">
        <v>540</v>
      </c>
      <c r="C469" s="20">
        <v>1</v>
      </c>
      <c r="D469" s="54"/>
      <c r="E469" s="57"/>
      <c r="F469" s="57"/>
    </row>
    <row r="470" spans="1:6" ht="32.25" thickBot="1" x14ac:dyDescent="0.35">
      <c r="A470" s="105"/>
      <c r="B470" s="30" t="s">
        <v>541</v>
      </c>
      <c r="C470" s="20">
        <v>0.75</v>
      </c>
      <c r="D470" s="54"/>
      <c r="E470" s="57"/>
      <c r="F470" s="57"/>
    </row>
    <row r="471" spans="1:6" ht="32.25" thickBot="1" x14ac:dyDescent="0.35">
      <c r="A471" s="105"/>
      <c r="B471" s="30" t="s">
        <v>542</v>
      </c>
      <c r="C471" s="20">
        <v>0.5</v>
      </c>
      <c r="D471" s="54"/>
      <c r="E471" s="57"/>
      <c r="F471" s="57"/>
    </row>
    <row r="472" spans="1:6" ht="21" thickBot="1" x14ac:dyDescent="0.35">
      <c r="A472" s="105"/>
      <c r="B472" s="30" t="s">
        <v>543</v>
      </c>
      <c r="C472" s="20">
        <v>0</v>
      </c>
      <c r="D472" s="54"/>
      <c r="E472" s="57"/>
      <c r="F472" s="57"/>
    </row>
    <row r="473" spans="1:6" ht="32.25" thickBot="1" x14ac:dyDescent="0.35">
      <c r="A473" s="55">
        <v>1.2</v>
      </c>
      <c r="B473" s="59" t="s">
        <v>199</v>
      </c>
      <c r="C473" s="55">
        <v>1</v>
      </c>
      <c r="D473" s="53">
        <f>SUM(D474:D475)</f>
        <v>1</v>
      </c>
      <c r="E473" s="57"/>
      <c r="F473" s="57"/>
    </row>
    <row r="474" spans="1:6" ht="63.75" thickBot="1" x14ac:dyDescent="0.35">
      <c r="A474" s="105"/>
      <c r="B474" s="19" t="s">
        <v>544</v>
      </c>
      <c r="C474" s="54">
        <v>1</v>
      </c>
      <c r="D474" s="54">
        <v>1</v>
      </c>
      <c r="E474" s="92" t="s">
        <v>747</v>
      </c>
      <c r="F474" s="60"/>
    </row>
    <row r="475" spans="1:6" ht="32.25" thickBot="1" x14ac:dyDescent="0.35">
      <c r="A475" s="105"/>
      <c r="B475" s="30" t="s">
        <v>200</v>
      </c>
      <c r="C475" s="20">
        <v>0</v>
      </c>
      <c r="D475" s="54"/>
      <c r="E475" s="57"/>
      <c r="F475" s="57"/>
    </row>
    <row r="476" spans="1:6" ht="79.5" thickBot="1" x14ac:dyDescent="0.35">
      <c r="A476" s="55">
        <v>1.3</v>
      </c>
      <c r="B476" s="59" t="s">
        <v>299</v>
      </c>
      <c r="C476" s="55">
        <v>7</v>
      </c>
      <c r="D476" s="84">
        <v>7</v>
      </c>
      <c r="E476" s="57" t="s">
        <v>626</v>
      </c>
      <c r="F476" s="57"/>
    </row>
    <row r="477" spans="1:6" ht="30.95" customHeight="1" thickBot="1" x14ac:dyDescent="0.35">
      <c r="A477" s="104">
        <v>2</v>
      </c>
      <c r="B477" s="112" t="s">
        <v>201</v>
      </c>
      <c r="C477" s="104">
        <v>10</v>
      </c>
      <c r="D477" s="104">
        <f>D479+D485+D488+D489+D490+D491+D492+D504</f>
        <v>10</v>
      </c>
      <c r="E477" s="57"/>
      <c r="F477" s="57"/>
    </row>
    <row r="478" spans="1:6" ht="39" customHeight="1" thickBot="1" x14ac:dyDescent="0.35">
      <c r="A478" s="104"/>
      <c r="B478" s="112"/>
      <c r="C478" s="104"/>
      <c r="D478" s="104"/>
      <c r="E478" s="57"/>
      <c r="F478" s="57"/>
    </row>
    <row r="479" spans="1:6" ht="21" thickBot="1" x14ac:dyDescent="0.35">
      <c r="A479" s="55" t="s">
        <v>545</v>
      </c>
      <c r="B479" s="59" t="s">
        <v>202</v>
      </c>
      <c r="C479" s="55">
        <v>1.5</v>
      </c>
      <c r="D479" s="53">
        <f>SUM(D480:D484)</f>
        <v>1.5</v>
      </c>
      <c r="E479" s="57"/>
      <c r="F479" s="57"/>
    </row>
    <row r="480" spans="1:6" ht="21" thickBot="1" x14ac:dyDescent="0.35">
      <c r="A480" s="105"/>
      <c r="B480" s="19" t="s">
        <v>203</v>
      </c>
      <c r="C480" s="54">
        <v>1.5</v>
      </c>
      <c r="D480" s="54">
        <v>1.5</v>
      </c>
      <c r="E480" s="57" t="s">
        <v>627</v>
      </c>
      <c r="F480" s="57"/>
    </row>
    <row r="481" spans="1:6" ht="21" thickBot="1" x14ac:dyDescent="0.35">
      <c r="A481" s="105"/>
      <c r="B481" s="30" t="s">
        <v>300</v>
      </c>
      <c r="C481" s="20">
        <v>1</v>
      </c>
      <c r="D481" s="54"/>
      <c r="E481" s="57"/>
      <c r="F481" s="57"/>
    </row>
    <row r="482" spans="1:6" ht="21" thickBot="1" x14ac:dyDescent="0.35">
      <c r="A482" s="105"/>
      <c r="B482" s="30" t="s">
        <v>301</v>
      </c>
      <c r="C482" s="20">
        <v>0.75</v>
      </c>
      <c r="D482" s="54"/>
      <c r="E482" s="57"/>
      <c r="F482" s="57"/>
    </row>
    <row r="483" spans="1:6" ht="21" thickBot="1" x14ac:dyDescent="0.35">
      <c r="A483" s="105"/>
      <c r="B483" s="30" t="s">
        <v>302</v>
      </c>
      <c r="C483" s="20">
        <v>0.5</v>
      </c>
      <c r="D483" s="54"/>
      <c r="E483" s="57"/>
      <c r="F483" s="57"/>
    </row>
    <row r="484" spans="1:6" ht="21" thickBot="1" x14ac:dyDescent="0.35">
      <c r="A484" s="105"/>
      <c r="B484" s="30" t="s">
        <v>303</v>
      </c>
      <c r="C484" s="20">
        <v>0</v>
      </c>
      <c r="D484" s="54"/>
      <c r="E484" s="57"/>
      <c r="F484" s="57"/>
    </row>
    <row r="485" spans="1:6" ht="21" thickBot="1" x14ac:dyDescent="0.35">
      <c r="A485" s="106">
        <v>2.2000000000000002</v>
      </c>
      <c r="B485" s="113" t="s">
        <v>204</v>
      </c>
      <c r="C485" s="106">
        <v>2</v>
      </c>
      <c r="D485" s="104">
        <v>2</v>
      </c>
      <c r="E485" s="57"/>
      <c r="F485" s="57"/>
    </row>
    <row r="486" spans="1:6" ht="21" thickBot="1" x14ac:dyDescent="0.35">
      <c r="A486" s="106"/>
      <c r="B486" s="113"/>
      <c r="C486" s="106"/>
      <c r="D486" s="104"/>
      <c r="E486" s="57"/>
      <c r="F486" s="57"/>
    </row>
    <row r="487" spans="1:6" ht="21" thickBot="1" x14ac:dyDescent="0.35">
      <c r="A487" s="106"/>
      <c r="B487" s="113"/>
      <c r="C487" s="106"/>
      <c r="D487" s="104"/>
      <c r="E487" s="57"/>
      <c r="F487" s="57"/>
    </row>
    <row r="488" spans="1:6" ht="21" thickBot="1" x14ac:dyDescent="0.35">
      <c r="A488" s="105"/>
      <c r="B488" s="30" t="s">
        <v>546</v>
      </c>
      <c r="C488" s="20">
        <v>1.5</v>
      </c>
      <c r="D488" s="54"/>
      <c r="E488" s="57"/>
      <c r="F488" s="57"/>
    </row>
    <row r="489" spans="1:6" ht="21" thickBot="1" x14ac:dyDescent="0.35">
      <c r="A489" s="105"/>
      <c r="B489" s="30" t="s">
        <v>547</v>
      </c>
      <c r="C489" s="20">
        <v>1</v>
      </c>
      <c r="D489" s="54"/>
      <c r="E489" s="57"/>
      <c r="F489" s="57"/>
    </row>
    <row r="490" spans="1:6" ht="21" thickBot="1" x14ac:dyDescent="0.35">
      <c r="A490" s="105"/>
      <c r="B490" s="30" t="s">
        <v>548</v>
      </c>
      <c r="C490" s="20">
        <v>0.5</v>
      </c>
      <c r="D490" s="54"/>
      <c r="E490" s="57"/>
      <c r="F490" s="57"/>
    </row>
    <row r="491" spans="1:6" ht="21" thickBot="1" x14ac:dyDescent="0.35">
      <c r="A491" s="105"/>
      <c r="B491" s="30" t="s">
        <v>549</v>
      </c>
      <c r="C491" s="20">
        <v>0</v>
      </c>
      <c r="D491" s="54"/>
      <c r="E491" s="57"/>
      <c r="F491" s="57"/>
    </row>
    <row r="492" spans="1:6" ht="21" thickBot="1" x14ac:dyDescent="0.35">
      <c r="A492" s="55">
        <v>2.2999999999999998</v>
      </c>
      <c r="B492" s="59" t="s">
        <v>550</v>
      </c>
      <c r="C492" s="55">
        <v>4.5</v>
      </c>
      <c r="D492" s="53">
        <f>SUM(D493:D503)</f>
        <v>4.5</v>
      </c>
      <c r="E492" s="57"/>
      <c r="F492" s="57"/>
    </row>
    <row r="493" spans="1:6" ht="21" thickBot="1" x14ac:dyDescent="0.35">
      <c r="A493" s="54" t="s">
        <v>3</v>
      </c>
      <c r="B493" s="19" t="s">
        <v>551</v>
      </c>
      <c r="C493" s="54">
        <v>1.5</v>
      </c>
      <c r="D493" s="54">
        <v>1.5</v>
      </c>
      <c r="E493" s="57"/>
      <c r="F493" s="57"/>
    </row>
    <row r="494" spans="1:6" ht="32.25" thickBot="1" x14ac:dyDescent="0.35">
      <c r="A494" s="105"/>
      <c r="B494" s="30" t="s">
        <v>552</v>
      </c>
      <c r="C494" s="20">
        <v>1</v>
      </c>
      <c r="D494" s="54"/>
      <c r="E494" s="57"/>
      <c r="F494" s="57"/>
    </row>
    <row r="495" spans="1:6" ht="32.25" thickBot="1" x14ac:dyDescent="0.35">
      <c r="A495" s="105"/>
      <c r="B495" s="30" t="s">
        <v>553</v>
      </c>
      <c r="C495" s="20">
        <v>0.5</v>
      </c>
      <c r="D495" s="54"/>
      <c r="E495" s="57"/>
      <c r="F495" s="57"/>
    </row>
    <row r="496" spans="1:6" ht="32.25" thickBot="1" x14ac:dyDescent="0.35">
      <c r="A496" s="105"/>
      <c r="B496" s="30" t="s">
        <v>554</v>
      </c>
      <c r="C496" s="20">
        <v>0</v>
      </c>
      <c r="D496" s="54"/>
      <c r="E496" s="57"/>
      <c r="F496" s="57"/>
    </row>
    <row r="497" spans="1:6" ht="54.75" customHeight="1" thickBot="1" x14ac:dyDescent="0.35">
      <c r="A497" s="54" t="s">
        <v>4</v>
      </c>
      <c r="B497" s="19" t="s">
        <v>555</v>
      </c>
      <c r="C497" s="54">
        <v>3</v>
      </c>
      <c r="D497" s="54">
        <v>3</v>
      </c>
      <c r="E497" s="57" t="s">
        <v>632</v>
      </c>
      <c r="F497" s="57"/>
    </row>
    <row r="498" spans="1:6" ht="21" thickBot="1" x14ac:dyDescent="0.35">
      <c r="A498" s="54"/>
      <c r="B498" s="30" t="s">
        <v>556</v>
      </c>
      <c r="C498" s="54">
        <v>2.5</v>
      </c>
      <c r="D498" s="54"/>
      <c r="E498" s="57"/>
      <c r="F498" s="57"/>
    </row>
    <row r="499" spans="1:6" ht="21" thickBot="1" x14ac:dyDescent="0.35">
      <c r="A499" s="54"/>
      <c r="B499" s="30" t="s">
        <v>557</v>
      </c>
      <c r="C499" s="54">
        <v>2</v>
      </c>
      <c r="D499" s="54"/>
      <c r="E499" s="57"/>
      <c r="F499" s="57"/>
    </row>
    <row r="500" spans="1:6" ht="21" thickBot="1" x14ac:dyDescent="0.35">
      <c r="A500" s="54"/>
      <c r="B500" s="30" t="s">
        <v>558</v>
      </c>
      <c r="C500" s="54">
        <v>1.5</v>
      </c>
      <c r="D500" s="54"/>
      <c r="E500" s="57"/>
      <c r="F500" s="57"/>
    </row>
    <row r="501" spans="1:6" ht="21" thickBot="1" x14ac:dyDescent="0.35">
      <c r="A501" s="54"/>
      <c r="B501" s="30" t="s">
        <v>559</v>
      </c>
      <c r="C501" s="54">
        <v>1</v>
      </c>
      <c r="D501" s="54"/>
      <c r="E501" s="18"/>
      <c r="F501" s="18"/>
    </row>
    <row r="502" spans="1:6" ht="21" thickBot="1" x14ac:dyDescent="0.35">
      <c r="A502" s="54"/>
      <c r="B502" s="30" t="s">
        <v>560</v>
      </c>
      <c r="C502" s="54">
        <v>0.5</v>
      </c>
      <c r="D502" s="54"/>
      <c r="E502" s="18"/>
      <c r="F502" s="18"/>
    </row>
    <row r="503" spans="1:6" ht="21" thickBot="1" x14ac:dyDescent="0.35">
      <c r="A503" s="54"/>
      <c r="B503" s="30" t="s">
        <v>561</v>
      </c>
      <c r="C503" s="54">
        <v>0</v>
      </c>
      <c r="D503" s="54"/>
      <c r="E503" s="18"/>
      <c r="F503" s="18"/>
    </row>
    <row r="504" spans="1:6" ht="32.25" thickBot="1" x14ac:dyDescent="0.35">
      <c r="A504" s="55">
        <v>2.4</v>
      </c>
      <c r="B504" s="59" t="s">
        <v>562</v>
      </c>
      <c r="C504" s="55">
        <v>2</v>
      </c>
      <c r="D504" s="53">
        <f>SUM(D505:D509)</f>
        <v>2</v>
      </c>
      <c r="E504" s="57"/>
      <c r="F504" s="57"/>
    </row>
    <row r="505" spans="1:6" ht="48" thickBot="1" x14ac:dyDescent="0.35">
      <c r="A505" s="105"/>
      <c r="B505" s="19" t="s">
        <v>563</v>
      </c>
      <c r="C505" s="54">
        <v>2</v>
      </c>
      <c r="D505" s="54">
        <v>2</v>
      </c>
      <c r="E505" s="57"/>
      <c r="F505" s="109"/>
    </row>
    <row r="506" spans="1:6" ht="21" thickBot="1" x14ac:dyDescent="0.35">
      <c r="A506" s="105"/>
      <c r="B506" s="30" t="s">
        <v>564</v>
      </c>
      <c r="C506" s="20">
        <v>1.5</v>
      </c>
      <c r="D506" s="54"/>
      <c r="E506" s="57"/>
      <c r="F506" s="109"/>
    </row>
    <row r="507" spans="1:6" ht="21" thickBot="1" x14ac:dyDescent="0.35">
      <c r="A507" s="105"/>
      <c r="B507" s="30" t="s">
        <v>565</v>
      </c>
      <c r="C507" s="20">
        <v>1</v>
      </c>
      <c r="D507" s="54"/>
      <c r="E507" s="57"/>
      <c r="F507" s="109"/>
    </row>
    <row r="508" spans="1:6" ht="21" thickBot="1" x14ac:dyDescent="0.35">
      <c r="A508" s="105"/>
      <c r="B508" s="30" t="s">
        <v>566</v>
      </c>
      <c r="C508" s="20">
        <v>0.5</v>
      </c>
      <c r="D508" s="54"/>
      <c r="E508" s="57"/>
      <c r="F508" s="109"/>
    </row>
    <row r="509" spans="1:6" ht="21" thickBot="1" x14ac:dyDescent="0.35">
      <c r="A509" s="105"/>
      <c r="B509" s="30" t="s">
        <v>567</v>
      </c>
      <c r="C509" s="20">
        <v>0</v>
      </c>
      <c r="D509" s="54"/>
      <c r="E509" s="57"/>
      <c r="F509" s="109"/>
    </row>
    <row r="510" spans="1:6" ht="32.25" thickBot="1" x14ac:dyDescent="0.35">
      <c r="A510" s="26" t="s">
        <v>25</v>
      </c>
      <c r="B510" s="27" t="s">
        <v>205</v>
      </c>
      <c r="C510" s="26">
        <v>10</v>
      </c>
      <c r="D510" s="26">
        <f>D511+D528+D534+D540</f>
        <v>10</v>
      </c>
      <c r="E510" s="29"/>
      <c r="F510" s="29"/>
    </row>
    <row r="511" spans="1:6" ht="32.25" thickBot="1" x14ac:dyDescent="0.35">
      <c r="A511" s="53">
        <v>1</v>
      </c>
      <c r="B511" s="58" t="s">
        <v>568</v>
      </c>
      <c r="C511" s="53">
        <v>5</v>
      </c>
      <c r="D511" s="53">
        <f>D512+D519+D522+D525</f>
        <v>5</v>
      </c>
      <c r="E511" s="57"/>
      <c r="F511" s="57"/>
    </row>
    <row r="512" spans="1:6" ht="74.45" customHeight="1" thickBot="1" x14ac:dyDescent="0.35">
      <c r="A512" s="55">
        <v>1.1000000000000001</v>
      </c>
      <c r="B512" s="59" t="s">
        <v>569</v>
      </c>
      <c r="C512" s="55">
        <v>2</v>
      </c>
      <c r="D512" s="53">
        <f>SUM(D513:D518)</f>
        <v>2</v>
      </c>
      <c r="E512" s="57"/>
      <c r="F512" s="57"/>
    </row>
    <row r="513" spans="1:6" ht="48" thickBot="1" x14ac:dyDescent="0.35">
      <c r="A513" s="54" t="s">
        <v>3</v>
      </c>
      <c r="B513" s="19" t="s">
        <v>570</v>
      </c>
      <c r="C513" s="54">
        <v>1</v>
      </c>
      <c r="D513" s="54">
        <v>1</v>
      </c>
      <c r="E513" s="57" t="s">
        <v>631</v>
      </c>
      <c r="F513" s="57"/>
    </row>
    <row r="514" spans="1:6" ht="48" thickBot="1" x14ac:dyDescent="0.35">
      <c r="A514" s="105"/>
      <c r="B514" s="30" t="s">
        <v>304</v>
      </c>
      <c r="C514" s="20">
        <v>0.5</v>
      </c>
      <c r="D514" s="54"/>
      <c r="E514" s="57"/>
      <c r="F514" s="57"/>
    </row>
    <row r="515" spans="1:6" ht="48" thickBot="1" x14ac:dyDescent="0.35">
      <c r="A515" s="105"/>
      <c r="B515" s="30" t="s">
        <v>305</v>
      </c>
      <c r="C515" s="20">
        <v>0</v>
      </c>
      <c r="D515" s="54"/>
      <c r="E515" s="57"/>
      <c r="F515" s="57"/>
    </row>
    <row r="516" spans="1:6" ht="79.5" thickBot="1" x14ac:dyDescent="0.35">
      <c r="A516" s="54" t="s">
        <v>4</v>
      </c>
      <c r="B516" s="19" t="s">
        <v>571</v>
      </c>
      <c r="C516" s="54">
        <v>1</v>
      </c>
      <c r="D516" s="54">
        <v>1</v>
      </c>
      <c r="E516" s="57"/>
      <c r="F516" s="57"/>
    </row>
    <row r="517" spans="1:6" ht="32.25" thickBot="1" x14ac:dyDescent="0.35">
      <c r="A517" s="105"/>
      <c r="B517" s="30" t="s">
        <v>306</v>
      </c>
      <c r="C517" s="20">
        <v>0.5</v>
      </c>
      <c r="D517" s="54"/>
      <c r="E517" s="57"/>
      <c r="F517" s="57"/>
    </row>
    <row r="518" spans="1:6" ht="32.25" thickBot="1" x14ac:dyDescent="0.35">
      <c r="A518" s="105"/>
      <c r="B518" s="30" t="s">
        <v>307</v>
      </c>
      <c r="C518" s="20">
        <v>0</v>
      </c>
      <c r="D518" s="54"/>
      <c r="E518" s="57"/>
      <c r="F518" s="57"/>
    </row>
    <row r="519" spans="1:6" ht="63.75" thickBot="1" x14ac:dyDescent="0.35">
      <c r="A519" s="53">
        <v>1.2</v>
      </c>
      <c r="B519" s="59" t="s">
        <v>308</v>
      </c>
      <c r="C519" s="53">
        <v>1</v>
      </c>
      <c r="D519" s="54">
        <f>SUM(D520:D521)</f>
        <v>1</v>
      </c>
      <c r="E519" s="57"/>
      <c r="F519" s="57"/>
    </row>
    <row r="520" spans="1:6" ht="63.75" thickBot="1" x14ac:dyDescent="0.35">
      <c r="A520" s="105"/>
      <c r="B520" s="19" t="s">
        <v>308</v>
      </c>
      <c r="C520" s="54">
        <v>1</v>
      </c>
      <c r="D520" s="54">
        <v>1</v>
      </c>
      <c r="E520" s="57"/>
      <c r="F520" s="57"/>
    </row>
    <row r="521" spans="1:6" ht="63.75" thickBot="1" x14ac:dyDescent="0.35">
      <c r="A521" s="105"/>
      <c r="B521" s="30" t="s">
        <v>309</v>
      </c>
      <c r="C521" s="20">
        <v>0.5</v>
      </c>
      <c r="D521" s="54"/>
      <c r="E521" s="57"/>
      <c r="F521" s="57"/>
    </row>
    <row r="522" spans="1:6" ht="63.75" thickBot="1" x14ac:dyDescent="0.35">
      <c r="A522" s="53">
        <v>1.3</v>
      </c>
      <c r="B522" s="59" t="s">
        <v>572</v>
      </c>
      <c r="C522" s="55">
        <v>1</v>
      </c>
      <c r="D522" s="53">
        <f>SUM(D523:D524)</f>
        <v>1</v>
      </c>
      <c r="E522" s="57"/>
      <c r="F522" s="57"/>
    </row>
    <row r="523" spans="1:6" ht="32.25" thickBot="1" x14ac:dyDescent="0.35">
      <c r="A523" s="105"/>
      <c r="B523" s="30" t="s">
        <v>573</v>
      </c>
      <c r="C523" s="20">
        <v>1</v>
      </c>
      <c r="D523" s="54">
        <v>1</v>
      </c>
      <c r="E523" s="57"/>
      <c r="F523" s="57"/>
    </row>
    <row r="524" spans="1:6" ht="32.25" thickBot="1" x14ac:dyDescent="0.35">
      <c r="A524" s="105"/>
      <c r="B524" s="30" t="s">
        <v>574</v>
      </c>
      <c r="C524" s="20">
        <v>0.5</v>
      </c>
      <c r="D524" s="54"/>
      <c r="E524" s="57"/>
      <c r="F524" s="57"/>
    </row>
    <row r="525" spans="1:6" ht="63.75" thickBot="1" x14ac:dyDescent="0.35">
      <c r="A525" s="53">
        <v>1.4</v>
      </c>
      <c r="B525" s="59" t="s">
        <v>575</v>
      </c>
      <c r="C525" s="53">
        <v>1</v>
      </c>
      <c r="D525" s="53">
        <f>SUM(D526:D527)</f>
        <v>1</v>
      </c>
      <c r="E525" s="57"/>
      <c r="F525" s="57"/>
    </row>
    <row r="526" spans="1:6" ht="63.75" thickBot="1" x14ac:dyDescent="0.35">
      <c r="A526" s="105"/>
      <c r="B526" s="19" t="s">
        <v>206</v>
      </c>
      <c r="C526" s="54">
        <v>1</v>
      </c>
      <c r="D526" s="54">
        <v>1</v>
      </c>
      <c r="E526" s="57"/>
      <c r="F526" s="57"/>
    </row>
    <row r="527" spans="1:6" ht="63.75" thickBot="1" x14ac:dyDescent="0.35">
      <c r="A527" s="105"/>
      <c r="B527" s="30" t="s">
        <v>576</v>
      </c>
      <c r="C527" s="20">
        <v>0.5</v>
      </c>
      <c r="D527" s="54"/>
      <c r="E527" s="57"/>
      <c r="F527" s="57"/>
    </row>
    <row r="528" spans="1:6" ht="21" thickBot="1" x14ac:dyDescent="0.35">
      <c r="A528" s="53">
        <v>2</v>
      </c>
      <c r="B528" s="58" t="s">
        <v>207</v>
      </c>
      <c r="C528" s="53">
        <v>2</v>
      </c>
      <c r="D528" s="53">
        <f>SUM(D529:D533)</f>
        <v>2</v>
      </c>
      <c r="E528" s="57"/>
      <c r="F528" s="57"/>
    </row>
    <row r="529" spans="1:6" ht="63.75" thickBot="1" x14ac:dyDescent="0.35">
      <c r="A529" s="54" t="s">
        <v>3</v>
      </c>
      <c r="B529" s="19" t="s">
        <v>577</v>
      </c>
      <c r="C529" s="20">
        <v>1.5</v>
      </c>
      <c r="D529" s="54">
        <v>1.5</v>
      </c>
      <c r="E529" s="57"/>
      <c r="F529" s="57"/>
    </row>
    <row r="530" spans="1:6" ht="79.5" thickBot="1" x14ac:dyDescent="0.35">
      <c r="A530" s="105"/>
      <c r="B530" s="30" t="s">
        <v>578</v>
      </c>
      <c r="C530" s="20">
        <v>1</v>
      </c>
      <c r="D530" s="54"/>
      <c r="E530" s="57"/>
      <c r="F530" s="57"/>
    </row>
    <row r="531" spans="1:6" ht="79.5" thickBot="1" x14ac:dyDescent="0.35">
      <c r="A531" s="105"/>
      <c r="B531" s="30" t="s">
        <v>579</v>
      </c>
      <c r="C531" s="20">
        <v>0.5</v>
      </c>
      <c r="D531" s="54"/>
      <c r="E531" s="57"/>
      <c r="F531" s="57"/>
    </row>
    <row r="532" spans="1:6" ht="63.75" thickBot="1" x14ac:dyDescent="0.35">
      <c r="A532" s="54" t="s">
        <v>4</v>
      </c>
      <c r="B532" s="19" t="s">
        <v>580</v>
      </c>
      <c r="C532" s="54">
        <v>0.5</v>
      </c>
      <c r="D532" s="54">
        <v>0.5</v>
      </c>
      <c r="E532" s="57"/>
      <c r="F532" s="57"/>
    </row>
    <row r="533" spans="1:6" ht="48" thickBot="1" x14ac:dyDescent="0.35">
      <c r="A533" s="54"/>
      <c r="B533" s="30" t="s">
        <v>310</v>
      </c>
      <c r="C533" s="20">
        <v>0</v>
      </c>
      <c r="D533" s="54"/>
      <c r="E533" s="57"/>
      <c r="F533" s="57"/>
    </row>
    <row r="534" spans="1:6" ht="21" thickBot="1" x14ac:dyDescent="0.35">
      <c r="A534" s="53">
        <v>3</v>
      </c>
      <c r="B534" s="58" t="s">
        <v>208</v>
      </c>
      <c r="C534" s="53">
        <v>2</v>
      </c>
      <c r="D534" s="53">
        <f>SUM(D535:D539)</f>
        <v>2</v>
      </c>
      <c r="E534" s="57"/>
      <c r="F534" s="57"/>
    </row>
    <row r="535" spans="1:6" ht="48" thickBot="1" x14ac:dyDescent="0.35">
      <c r="A535" s="54" t="s">
        <v>3</v>
      </c>
      <c r="B535" s="19" t="s">
        <v>311</v>
      </c>
      <c r="C535" s="54">
        <v>1.5</v>
      </c>
      <c r="D535" s="54">
        <v>1.5</v>
      </c>
      <c r="E535" s="57"/>
      <c r="F535" s="57"/>
    </row>
    <row r="536" spans="1:6" ht="48" thickBot="1" x14ac:dyDescent="0.35">
      <c r="A536" s="105"/>
      <c r="B536" s="30" t="s">
        <v>312</v>
      </c>
      <c r="C536" s="20">
        <v>1</v>
      </c>
      <c r="D536" s="54"/>
      <c r="E536" s="57"/>
      <c r="F536" s="57"/>
    </row>
    <row r="537" spans="1:6" ht="48" thickBot="1" x14ac:dyDescent="0.35">
      <c r="A537" s="105"/>
      <c r="B537" s="30" t="s">
        <v>313</v>
      </c>
      <c r="C537" s="20">
        <v>0.5</v>
      </c>
      <c r="D537" s="54"/>
      <c r="E537" s="57"/>
      <c r="F537" s="57"/>
    </row>
    <row r="538" spans="1:6" ht="32.25" thickBot="1" x14ac:dyDescent="0.35">
      <c r="A538" s="54" t="s">
        <v>4</v>
      </c>
      <c r="B538" s="19" t="s">
        <v>209</v>
      </c>
      <c r="C538" s="54">
        <v>0.5</v>
      </c>
      <c r="D538" s="54">
        <v>0.5</v>
      </c>
      <c r="E538" s="57"/>
      <c r="F538" s="57"/>
    </row>
    <row r="539" spans="1:6" ht="32.25" thickBot="1" x14ac:dyDescent="0.35">
      <c r="A539" s="54"/>
      <c r="B539" s="30" t="s">
        <v>581</v>
      </c>
      <c r="C539" s="20">
        <v>0</v>
      </c>
      <c r="D539" s="54"/>
      <c r="E539" s="57"/>
      <c r="F539" s="57"/>
    </row>
    <row r="540" spans="1:6" ht="32.25" thickBot="1" x14ac:dyDescent="0.35">
      <c r="A540" s="53">
        <v>4</v>
      </c>
      <c r="B540" s="58" t="s">
        <v>210</v>
      </c>
      <c r="C540" s="53">
        <v>1</v>
      </c>
      <c r="D540" s="53">
        <v>1</v>
      </c>
      <c r="E540" s="57"/>
      <c r="F540" s="57"/>
    </row>
    <row r="541" spans="1:6" ht="63.75" thickBot="1" x14ac:dyDescent="0.35">
      <c r="A541" s="54"/>
      <c r="B541" s="30" t="s">
        <v>582</v>
      </c>
      <c r="C541" s="20">
        <v>0</v>
      </c>
      <c r="D541" s="54"/>
      <c r="E541" s="57"/>
      <c r="F541" s="57"/>
    </row>
    <row r="542" spans="1:6" ht="21" thickBot="1" x14ac:dyDescent="0.35">
      <c r="A542" s="26" t="s">
        <v>59</v>
      </c>
      <c r="B542" s="27" t="s">
        <v>211</v>
      </c>
      <c r="C542" s="26">
        <v>5</v>
      </c>
      <c r="D542" s="26">
        <f>D543+D567+D559</f>
        <v>5</v>
      </c>
      <c r="E542" s="29"/>
      <c r="F542" s="29"/>
    </row>
    <row r="543" spans="1:6" ht="21" thickBot="1" x14ac:dyDescent="0.35">
      <c r="A543" s="53">
        <v>1</v>
      </c>
      <c r="B543" s="58" t="s">
        <v>212</v>
      </c>
      <c r="C543" s="53">
        <v>3</v>
      </c>
      <c r="D543" s="53">
        <f>D544+D547+D552+D556</f>
        <v>3</v>
      </c>
      <c r="E543" s="57"/>
      <c r="F543" s="57"/>
    </row>
    <row r="544" spans="1:6" ht="32.25" thickBot="1" x14ac:dyDescent="0.35">
      <c r="A544" s="55">
        <v>1.1000000000000001</v>
      </c>
      <c r="B544" s="59" t="s">
        <v>583</v>
      </c>
      <c r="C544" s="55">
        <v>0.5</v>
      </c>
      <c r="D544" s="54">
        <f>SUM(D545:D546)</f>
        <v>0.5</v>
      </c>
      <c r="E544" s="57"/>
      <c r="F544" s="57"/>
    </row>
    <row r="545" spans="1:6" ht="32.25" thickBot="1" x14ac:dyDescent="0.35">
      <c r="A545" s="105"/>
      <c r="B545" s="30" t="s">
        <v>584</v>
      </c>
      <c r="C545" s="20">
        <v>0.25</v>
      </c>
      <c r="D545" s="54">
        <v>0.25</v>
      </c>
      <c r="E545" s="114" t="s">
        <v>633</v>
      </c>
      <c r="F545" s="57"/>
    </row>
    <row r="546" spans="1:6" ht="65.45" customHeight="1" thickBot="1" x14ac:dyDescent="0.35">
      <c r="A546" s="105"/>
      <c r="B546" s="30" t="s">
        <v>585</v>
      </c>
      <c r="C546" s="20">
        <v>0.25</v>
      </c>
      <c r="D546" s="54">
        <v>0.25</v>
      </c>
      <c r="E546" s="109"/>
      <c r="F546" s="57"/>
    </row>
    <row r="547" spans="1:6" ht="32.25" thickBot="1" x14ac:dyDescent="0.35">
      <c r="A547" s="55">
        <v>1.2</v>
      </c>
      <c r="B547" s="59" t="s">
        <v>213</v>
      </c>
      <c r="C547" s="55">
        <v>1</v>
      </c>
      <c r="D547" s="53">
        <f>SUM(D548:D551)</f>
        <v>1</v>
      </c>
      <c r="E547" s="57"/>
      <c r="F547" s="57"/>
    </row>
    <row r="548" spans="1:6" ht="63.75" thickBot="1" x14ac:dyDescent="0.35">
      <c r="A548" s="105"/>
      <c r="B548" s="19" t="s">
        <v>214</v>
      </c>
      <c r="C548" s="54">
        <v>1</v>
      </c>
      <c r="D548" s="54">
        <v>1</v>
      </c>
      <c r="E548" s="60" t="s">
        <v>634</v>
      </c>
      <c r="F548" s="57"/>
    </row>
    <row r="549" spans="1:6" ht="32.25" thickBot="1" x14ac:dyDescent="0.35">
      <c r="A549" s="105"/>
      <c r="B549" s="30" t="s">
        <v>586</v>
      </c>
      <c r="C549" s="20">
        <v>0.75</v>
      </c>
      <c r="D549" s="54"/>
      <c r="E549" s="57"/>
      <c r="F549" s="57"/>
    </row>
    <row r="550" spans="1:6" ht="48" thickBot="1" x14ac:dyDescent="0.35">
      <c r="A550" s="105"/>
      <c r="B550" s="30" t="s">
        <v>314</v>
      </c>
      <c r="C550" s="20">
        <v>0.5</v>
      </c>
      <c r="D550" s="54"/>
      <c r="E550" s="57"/>
      <c r="F550" s="57"/>
    </row>
    <row r="551" spans="1:6" ht="32.25" thickBot="1" x14ac:dyDescent="0.35">
      <c r="A551" s="105"/>
      <c r="B551" s="30" t="s">
        <v>315</v>
      </c>
      <c r="C551" s="20">
        <v>0</v>
      </c>
      <c r="D551" s="54"/>
      <c r="E551" s="57"/>
      <c r="F551" s="57"/>
    </row>
    <row r="552" spans="1:6" ht="32.25" thickBot="1" x14ac:dyDescent="0.35">
      <c r="A552" s="55">
        <v>1.3</v>
      </c>
      <c r="B552" s="59" t="s">
        <v>215</v>
      </c>
      <c r="C552" s="55">
        <v>0.75</v>
      </c>
      <c r="D552" s="53">
        <f>SUM(D553:D555)</f>
        <v>0.75</v>
      </c>
      <c r="E552" s="57"/>
      <c r="F552" s="57"/>
    </row>
    <row r="553" spans="1:6" ht="88.5" customHeight="1" thickBot="1" x14ac:dyDescent="0.35">
      <c r="A553" s="105"/>
      <c r="B553" s="19" t="s">
        <v>216</v>
      </c>
      <c r="C553" s="54">
        <v>0.75</v>
      </c>
      <c r="D553" s="54">
        <v>0.75</v>
      </c>
      <c r="E553" s="60" t="s">
        <v>646</v>
      </c>
      <c r="F553" s="57"/>
    </row>
    <row r="554" spans="1:6" ht="32.25" thickBot="1" x14ac:dyDescent="0.35">
      <c r="A554" s="105"/>
      <c r="B554" s="30" t="s">
        <v>587</v>
      </c>
      <c r="C554" s="20">
        <v>0.5</v>
      </c>
      <c r="D554" s="54"/>
      <c r="E554" s="57"/>
      <c r="F554" s="57"/>
    </row>
    <row r="555" spans="1:6" ht="21" thickBot="1" x14ac:dyDescent="0.35">
      <c r="A555" s="105"/>
      <c r="B555" s="30" t="s">
        <v>217</v>
      </c>
      <c r="C555" s="20">
        <v>0</v>
      </c>
      <c r="D555" s="54"/>
      <c r="E555" s="57"/>
      <c r="F555" s="57"/>
    </row>
    <row r="556" spans="1:6" ht="32.25" thickBot="1" x14ac:dyDescent="0.35">
      <c r="A556" s="55">
        <v>1.4</v>
      </c>
      <c r="B556" s="59" t="s">
        <v>316</v>
      </c>
      <c r="C556" s="55">
        <v>0.75</v>
      </c>
      <c r="D556" s="53">
        <f>SUM(D557:D558)</f>
        <v>0.75</v>
      </c>
      <c r="E556" s="57"/>
      <c r="F556" s="57"/>
    </row>
    <row r="557" spans="1:6" ht="32.25" thickBot="1" x14ac:dyDescent="0.35">
      <c r="A557" s="105"/>
      <c r="B557" s="19" t="s">
        <v>218</v>
      </c>
      <c r="C557" s="54">
        <v>0.75</v>
      </c>
      <c r="D557" s="54">
        <v>0.75</v>
      </c>
      <c r="E557" s="57"/>
      <c r="F557" s="57"/>
    </row>
    <row r="558" spans="1:6" ht="32.25" thickBot="1" x14ac:dyDescent="0.35">
      <c r="A558" s="105"/>
      <c r="B558" s="30" t="s">
        <v>317</v>
      </c>
      <c r="C558" s="20">
        <v>0</v>
      </c>
      <c r="D558" s="54"/>
      <c r="E558" s="57"/>
      <c r="F558" s="57"/>
    </row>
    <row r="559" spans="1:6" ht="21" thickBot="1" x14ac:dyDescent="0.35">
      <c r="A559" s="53">
        <v>2</v>
      </c>
      <c r="B559" s="58" t="s">
        <v>219</v>
      </c>
      <c r="C559" s="53">
        <v>1</v>
      </c>
      <c r="D559" s="53">
        <f>D560+D563</f>
        <v>1</v>
      </c>
      <c r="E559" s="57"/>
      <c r="F559" s="57"/>
    </row>
    <row r="560" spans="1:6" ht="21" thickBot="1" x14ac:dyDescent="0.35">
      <c r="A560" s="55">
        <v>2.1</v>
      </c>
      <c r="B560" s="59" t="s">
        <v>220</v>
      </c>
      <c r="C560" s="55">
        <v>0.5</v>
      </c>
      <c r="D560" s="53">
        <f>SUM(D561:D562)</f>
        <v>0.5</v>
      </c>
      <c r="E560" s="57"/>
      <c r="F560" s="57"/>
    </row>
    <row r="561" spans="1:6" ht="48" thickBot="1" x14ac:dyDescent="0.35">
      <c r="A561" s="105"/>
      <c r="B561" s="19" t="s">
        <v>221</v>
      </c>
      <c r="C561" s="54">
        <v>0.5</v>
      </c>
      <c r="D561" s="54">
        <v>0.5</v>
      </c>
      <c r="E561" s="57"/>
      <c r="F561" s="57"/>
    </row>
    <row r="562" spans="1:6" ht="63.75" thickBot="1" x14ac:dyDescent="0.35">
      <c r="A562" s="105"/>
      <c r="B562" s="30" t="s">
        <v>318</v>
      </c>
      <c r="C562" s="20">
        <v>0</v>
      </c>
      <c r="D562" s="54"/>
      <c r="E562" s="57"/>
      <c r="F562" s="57"/>
    </row>
    <row r="563" spans="1:6" ht="32.25" thickBot="1" x14ac:dyDescent="0.35">
      <c r="A563" s="55">
        <v>2.2000000000000002</v>
      </c>
      <c r="B563" s="59" t="s">
        <v>588</v>
      </c>
      <c r="C563" s="55">
        <v>0.5</v>
      </c>
      <c r="D563" s="53">
        <f>SUM(D564:D566)</f>
        <v>0.5</v>
      </c>
      <c r="E563" s="57"/>
      <c r="F563" s="57"/>
    </row>
    <row r="564" spans="1:6" ht="48" thickBot="1" x14ac:dyDescent="0.35">
      <c r="A564" s="105"/>
      <c r="B564" s="19" t="s">
        <v>222</v>
      </c>
      <c r="C564" s="54">
        <v>0.5</v>
      </c>
      <c r="D564" s="54">
        <v>0.5</v>
      </c>
      <c r="E564" s="57"/>
      <c r="F564" s="57"/>
    </row>
    <row r="565" spans="1:6" ht="48" thickBot="1" x14ac:dyDescent="0.35">
      <c r="A565" s="105"/>
      <c r="B565" s="30" t="s">
        <v>589</v>
      </c>
      <c r="C565" s="20">
        <v>0.25</v>
      </c>
      <c r="D565" s="54"/>
      <c r="E565" s="57"/>
      <c r="F565" s="57"/>
    </row>
    <row r="566" spans="1:6" ht="32.25" thickBot="1" x14ac:dyDescent="0.35">
      <c r="A566" s="54"/>
      <c r="B566" s="30" t="s">
        <v>590</v>
      </c>
      <c r="C566" s="20">
        <v>0</v>
      </c>
      <c r="D566" s="54"/>
      <c r="E566" s="57"/>
      <c r="F566" s="57"/>
    </row>
    <row r="567" spans="1:6" ht="32.25" thickBot="1" x14ac:dyDescent="0.35">
      <c r="A567" s="53">
        <v>3</v>
      </c>
      <c r="B567" s="58" t="s">
        <v>591</v>
      </c>
      <c r="C567" s="53">
        <v>1</v>
      </c>
      <c r="D567" s="53">
        <f>D568+D571</f>
        <v>1</v>
      </c>
      <c r="E567" s="57"/>
      <c r="F567" s="57"/>
    </row>
    <row r="568" spans="1:6" ht="21" thickBot="1" x14ac:dyDescent="0.35">
      <c r="A568" s="55">
        <v>3.1</v>
      </c>
      <c r="B568" s="59" t="s">
        <v>223</v>
      </c>
      <c r="C568" s="55">
        <v>0.5</v>
      </c>
      <c r="D568" s="53">
        <f>SUM(D569:D570)</f>
        <v>0.5</v>
      </c>
      <c r="E568" s="57"/>
      <c r="F568" s="57"/>
    </row>
    <row r="569" spans="1:6" ht="32.25" thickBot="1" x14ac:dyDescent="0.35">
      <c r="A569" s="105"/>
      <c r="B569" s="19" t="s">
        <v>224</v>
      </c>
      <c r="C569" s="54">
        <v>0.5</v>
      </c>
      <c r="D569" s="54">
        <v>0.5</v>
      </c>
      <c r="E569" s="57"/>
      <c r="F569" s="57"/>
    </row>
    <row r="570" spans="1:6" ht="32.25" thickBot="1" x14ac:dyDescent="0.35">
      <c r="A570" s="105"/>
      <c r="B570" s="30" t="s">
        <v>319</v>
      </c>
      <c r="C570" s="20">
        <v>0</v>
      </c>
      <c r="D570" s="54"/>
      <c r="E570" s="57"/>
      <c r="F570" s="57"/>
    </row>
    <row r="571" spans="1:6" ht="21" thickBot="1" x14ac:dyDescent="0.35">
      <c r="A571" s="55">
        <v>3.2</v>
      </c>
      <c r="B571" s="59" t="s">
        <v>225</v>
      </c>
      <c r="C571" s="55">
        <v>0.5</v>
      </c>
      <c r="D571" s="53">
        <f>SUM(D572:D574)</f>
        <v>0.5</v>
      </c>
      <c r="E571" s="57"/>
      <c r="F571" s="57"/>
    </row>
    <row r="572" spans="1:6" ht="32.25" thickBot="1" x14ac:dyDescent="0.35">
      <c r="A572" s="105"/>
      <c r="B572" s="19" t="s">
        <v>226</v>
      </c>
      <c r="C572" s="54">
        <v>0.5</v>
      </c>
      <c r="D572" s="54">
        <v>0.5</v>
      </c>
      <c r="E572" s="57"/>
      <c r="F572" s="57"/>
    </row>
    <row r="573" spans="1:6" ht="32.25" thickBot="1" x14ac:dyDescent="0.35">
      <c r="A573" s="105"/>
      <c r="B573" s="30" t="s">
        <v>320</v>
      </c>
      <c r="C573" s="20">
        <v>0.25</v>
      </c>
      <c r="D573" s="54"/>
      <c r="E573" s="57"/>
      <c r="F573" s="57"/>
    </row>
    <row r="574" spans="1:6" ht="32.25" thickBot="1" x14ac:dyDescent="0.35">
      <c r="A574" s="105"/>
      <c r="B574" s="30" t="s">
        <v>592</v>
      </c>
      <c r="C574" s="20">
        <v>0</v>
      </c>
      <c r="D574" s="54"/>
      <c r="E574" s="57"/>
      <c r="F574" s="57"/>
    </row>
    <row r="575" spans="1:6" ht="32.25" thickBot="1" x14ac:dyDescent="0.35">
      <c r="A575" s="26" t="s">
        <v>65</v>
      </c>
      <c r="B575" s="27" t="s">
        <v>593</v>
      </c>
      <c r="C575" s="26">
        <v>5</v>
      </c>
      <c r="D575" s="26">
        <f>D576+D579+D580+D583+D588</f>
        <v>5</v>
      </c>
      <c r="E575" s="29"/>
      <c r="F575" s="29"/>
    </row>
    <row r="576" spans="1:6" ht="21" thickBot="1" x14ac:dyDescent="0.35">
      <c r="A576" s="53">
        <v>1</v>
      </c>
      <c r="B576" s="58" t="s">
        <v>227</v>
      </c>
      <c r="C576" s="53">
        <v>1</v>
      </c>
      <c r="D576" s="54">
        <f>SUM(D577:D578)</f>
        <v>1</v>
      </c>
      <c r="E576" s="57"/>
      <c r="F576" s="57"/>
    </row>
    <row r="577" spans="1:6" ht="32.25" thickBot="1" x14ac:dyDescent="0.35">
      <c r="A577" s="105"/>
      <c r="B577" s="30" t="s">
        <v>228</v>
      </c>
      <c r="C577" s="20">
        <v>1</v>
      </c>
      <c r="D577" s="54">
        <v>1</v>
      </c>
      <c r="E577" s="57"/>
      <c r="F577" s="57"/>
    </row>
    <row r="578" spans="1:6" ht="32.25" thickBot="1" x14ac:dyDescent="0.35">
      <c r="A578" s="105"/>
      <c r="B578" s="30" t="s">
        <v>229</v>
      </c>
      <c r="C578" s="20">
        <v>0.5</v>
      </c>
      <c r="D578" s="54"/>
      <c r="E578" s="57"/>
      <c r="F578" s="57"/>
    </row>
    <row r="579" spans="1:6" ht="48" thickBot="1" x14ac:dyDescent="0.35">
      <c r="A579" s="53">
        <v>2</v>
      </c>
      <c r="B579" s="58" t="s">
        <v>230</v>
      </c>
      <c r="C579" s="53">
        <v>1</v>
      </c>
      <c r="D579" s="53">
        <v>1</v>
      </c>
      <c r="E579" s="57"/>
      <c r="F579" s="57"/>
    </row>
    <row r="580" spans="1:6" ht="32.25" thickBot="1" x14ac:dyDescent="0.35">
      <c r="A580" s="53">
        <v>3</v>
      </c>
      <c r="B580" s="58" t="s">
        <v>231</v>
      </c>
      <c r="C580" s="53">
        <v>1</v>
      </c>
      <c r="D580" s="53">
        <f>SUM(D581:D582)</f>
        <v>1</v>
      </c>
      <c r="E580" s="57"/>
      <c r="F580" s="57"/>
    </row>
    <row r="581" spans="1:6" ht="32.25" thickBot="1" x14ac:dyDescent="0.35">
      <c r="A581" s="105"/>
      <c r="B581" s="19" t="s">
        <v>232</v>
      </c>
      <c r="C581" s="54">
        <v>1</v>
      </c>
      <c r="D581" s="54">
        <v>1</v>
      </c>
      <c r="E581" s="57"/>
      <c r="F581" s="57"/>
    </row>
    <row r="582" spans="1:6" ht="48" thickBot="1" x14ac:dyDescent="0.35">
      <c r="A582" s="105"/>
      <c r="B582" s="30" t="s">
        <v>594</v>
      </c>
      <c r="C582" s="20">
        <v>0</v>
      </c>
      <c r="D582" s="54"/>
      <c r="E582" s="57"/>
      <c r="F582" s="57"/>
    </row>
    <row r="583" spans="1:6" ht="21" thickBot="1" x14ac:dyDescent="0.35">
      <c r="A583" s="53">
        <v>4</v>
      </c>
      <c r="B583" s="58" t="s">
        <v>233</v>
      </c>
      <c r="C583" s="53">
        <v>1</v>
      </c>
      <c r="D583" s="53">
        <f>SUM(D584:D587)</f>
        <v>1</v>
      </c>
      <c r="E583" s="57"/>
      <c r="F583" s="57"/>
    </row>
    <row r="584" spans="1:6" ht="32.25" thickBot="1" x14ac:dyDescent="0.35">
      <c r="A584" s="105"/>
      <c r="B584" s="19" t="s">
        <v>234</v>
      </c>
      <c r="C584" s="54">
        <v>1</v>
      </c>
      <c r="D584" s="54">
        <v>1</v>
      </c>
      <c r="E584" s="57"/>
      <c r="F584" s="57"/>
    </row>
    <row r="585" spans="1:6" ht="32.25" thickBot="1" x14ac:dyDescent="0.35">
      <c r="A585" s="105"/>
      <c r="B585" s="30" t="s">
        <v>595</v>
      </c>
      <c r="C585" s="20">
        <v>0.75</v>
      </c>
      <c r="D585" s="54"/>
      <c r="E585" s="57"/>
      <c r="F585" s="57"/>
    </row>
    <row r="586" spans="1:6" ht="32.25" thickBot="1" x14ac:dyDescent="0.35">
      <c r="A586" s="105"/>
      <c r="B586" s="30" t="s">
        <v>235</v>
      </c>
      <c r="C586" s="20">
        <v>0.5</v>
      </c>
      <c r="D586" s="54"/>
      <c r="E586" s="57"/>
      <c r="F586" s="57"/>
    </row>
    <row r="587" spans="1:6" ht="32.25" thickBot="1" x14ac:dyDescent="0.35">
      <c r="A587" s="105"/>
      <c r="B587" s="30" t="s">
        <v>236</v>
      </c>
      <c r="C587" s="20">
        <v>0</v>
      </c>
      <c r="D587" s="54"/>
      <c r="E587" s="57"/>
      <c r="F587" s="57"/>
    </row>
    <row r="588" spans="1:6" ht="40.5" customHeight="1" thickBot="1" x14ac:dyDescent="0.35">
      <c r="A588" s="53">
        <v>5</v>
      </c>
      <c r="B588" s="58" t="s">
        <v>237</v>
      </c>
      <c r="C588" s="53">
        <v>1</v>
      </c>
      <c r="D588" s="53">
        <f>SUM(D589:D591)</f>
        <v>1</v>
      </c>
      <c r="E588" s="57"/>
      <c r="F588" s="57"/>
    </row>
    <row r="589" spans="1:6" ht="45.75" customHeight="1" thickBot="1" x14ac:dyDescent="0.35">
      <c r="A589" s="105"/>
      <c r="B589" s="19" t="s">
        <v>238</v>
      </c>
      <c r="C589" s="54">
        <v>1</v>
      </c>
      <c r="D589" s="54">
        <v>1</v>
      </c>
      <c r="E589" s="57" t="s">
        <v>630</v>
      </c>
      <c r="F589" s="57"/>
    </row>
    <row r="590" spans="1:6" ht="32.25" thickBot="1" x14ac:dyDescent="0.35">
      <c r="A590" s="105"/>
      <c r="B590" s="30" t="s">
        <v>596</v>
      </c>
      <c r="C590" s="20">
        <v>0.5</v>
      </c>
      <c r="D590" s="54"/>
      <c r="E590" s="57"/>
      <c r="F590" s="57"/>
    </row>
    <row r="591" spans="1:6" ht="21" thickBot="1" x14ac:dyDescent="0.35">
      <c r="A591" s="105"/>
      <c r="B591" s="30" t="s">
        <v>321</v>
      </c>
      <c r="C591" s="20">
        <v>0</v>
      </c>
      <c r="D591" s="54"/>
      <c r="E591" s="57"/>
      <c r="F591" s="57"/>
    </row>
    <row r="592" spans="1:6" ht="48" thickBot="1" x14ac:dyDescent="0.35">
      <c r="A592" s="26" t="s">
        <v>83</v>
      </c>
      <c r="B592" s="27" t="s">
        <v>597</v>
      </c>
      <c r="C592" s="26">
        <v>10</v>
      </c>
      <c r="D592" s="26">
        <f>SUM(D593:D596)</f>
        <v>10</v>
      </c>
      <c r="E592" s="29"/>
      <c r="F592" s="29"/>
    </row>
    <row r="593" spans="1:6" ht="32.25" thickBot="1" x14ac:dyDescent="0.35">
      <c r="A593" s="54">
        <v>1</v>
      </c>
      <c r="B593" s="19" t="s">
        <v>598</v>
      </c>
      <c r="C593" s="54">
        <v>10</v>
      </c>
      <c r="D593" s="54">
        <v>10</v>
      </c>
      <c r="E593" s="57"/>
      <c r="F593" s="57"/>
    </row>
    <row r="594" spans="1:6" ht="48" thickBot="1" x14ac:dyDescent="0.35">
      <c r="A594" s="54">
        <v>2</v>
      </c>
      <c r="B594" s="19" t="s">
        <v>599</v>
      </c>
      <c r="C594" s="54">
        <v>8</v>
      </c>
      <c r="D594" s="54"/>
      <c r="E594" s="57"/>
      <c r="F594" s="57"/>
    </row>
    <row r="595" spans="1:6" ht="48" thickBot="1" x14ac:dyDescent="0.35">
      <c r="A595" s="54">
        <v>3</v>
      </c>
      <c r="B595" s="19" t="s">
        <v>600</v>
      </c>
      <c r="C595" s="54">
        <v>6</v>
      </c>
      <c r="D595" s="54"/>
      <c r="E595" s="57"/>
      <c r="F595" s="57"/>
    </row>
    <row r="596" spans="1:6" ht="32.25" thickBot="1" x14ac:dyDescent="0.35">
      <c r="A596" s="54">
        <v>4</v>
      </c>
      <c r="B596" s="19" t="s">
        <v>601</v>
      </c>
      <c r="C596" s="54">
        <v>0</v>
      </c>
      <c r="D596" s="54"/>
      <c r="E596" s="57"/>
      <c r="F596" s="57"/>
    </row>
    <row r="597" spans="1:6" s="4" customFormat="1" ht="21" thickBot="1" x14ac:dyDescent="0.35">
      <c r="A597" s="53"/>
      <c r="B597" s="58" t="s">
        <v>322</v>
      </c>
      <c r="C597" s="53">
        <f>C462+C13</f>
        <v>200</v>
      </c>
      <c r="D597" s="53">
        <f>D462+D13</f>
        <v>198</v>
      </c>
      <c r="E597" s="37"/>
      <c r="F597" s="37"/>
    </row>
    <row r="599" spans="1:6" s="4" customFormat="1" x14ac:dyDescent="0.3">
      <c r="B599" s="99" t="s">
        <v>605</v>
      </c>
      <c r="C599" s="99"/>
      <c r="D599" s="99"/>
      <c r="E599" s="99" t="s">
        <v>606</v>
      </c>
      <c r="F599" s="99"/>
    </row>
    <row r="600" spans="1:6" s="4" customFormat="1" x14ac:dyDescent="0.3">
      <c r="B600" s="12"/>
      <c r="D600" s="16"/>
      <c r="E600" s="16"/>
      <c r="F600" s="17"/>
    </row>
    <row r="601" spans="1:6" s="4" customFormat="1" x14ac:dyDescent="0.3">
      <c r="B601" s="12"/>
      <c r="D601" s="16"/>
      <c r="E601" s="16"/>
      <c r="F601" s="17"/>
    </row>
    <row r="602" spans="1:6" s="4" customFormat="1" x14ac:dyDescent="0.3">
      <c r="B602" s="12"/>
      <c r="D602" s="16"/>
      <c r="E602" s="16"/>
      <c r="F602" s="17"/>
    </row>
    <row r="603" spans="1:6" s="4" customFormat="1" x14ac:dyDescent="0.3">
      <c r="B603" s="12"/>
      <c r="D603" s="16"/>
      <c r="E603" s="16"/>
      <c r="F603" s="17"/>
    </row>
    <row r="604" spans="1:6" s="4" customFormat="1" x14ac:dyDescent="0.3">
      <c r="B604" s="12"/>
      <c r="D604" s="16"/>
      <c r="E604" s="16"/>
      <c r="F604" s="17"/>
    </row>
    <row r="605" spans="1:6" x14ac:dyDescent="0.3">
      <c r="E605" s="99" t="s">
        <v>607</v>
      </c>
      <c r="F605" s="99"/>
    </row>
  </sheetData>
  <mergeCells count="136">
    <mergeCell ref="E599:F599"/>
    <mergeCell ref="E605:F605"/>
    <mergeCell ref="E10:E11"/>
    <mergeCell ref="E110:E111"/>
    <mergeCell ref="E113:E114"/>
    <mergeCell ref="E129:E130"/>
    <mergeCell ref="E267:E269"/>
    <mergeCell ref="E273:E274"/>
    <mergeCell ref="E275:E277"/>
    <mergeCell ref="F110:F111"/>
    <mergeCell ref="E545:E546"/>
    <mergeCell ref="A530:A531"/>
    <mergeCell ref="A572:A574"/>
    <mergeCell ref="A577:A578"/>
    <mergeCell ref="A581:A582"/>
    <mergeCell ref="A584:A587"/>
    <mergeCell ref="A589:A591"/>
    <mergeCell ref="B599:D599"/>
    <mergeCell ref="A536:A537"/>
    <mergeCell ref="A545:A546"/>
    <mergeCell ref="A548:A549"/>
    <mergeCell ref="A550:A551"/>
    <mergeCell ref="A553:A555"/>
    <mergeCell ref="A557:A558"/>
    <mergeCell ref="A561:A562"/>
    <mergeCell ref="A564:A565"/>
    <mergeCell ref="A569:A570"/>
    <mergeCell ref="A488:A491"/>
    <mergeCell ref="A494:A496"/>
    <mergeCell ref="A505:A509"/>
    <mergeCell ref="F505:F509"/>
    <mergeCell ref="A514:A515"/>
    <mergeCell ref="A517:A518"/>
    <mergeCell ref="A520:A521"/>
    <mergeCell ref="A523:A524"/>
    <mergeCell ref="A526:A527"/>
    <mergeCell ref="A477:A478"/>
    <mergeCell ref="B477:B478"/>
    <mergeCell ref="C477:C478"/>
    <mergeCell ref="D477:D478"/>
    <mergeCell ref="A480:A482"/>
    <mergeCell ref="A483:A484"/>
    <mergeCell ref="A485:A487"/>
    <mergeCell ref="B485:B487"/>
    <mergeCell ref="C485:C487"/>
    <mergeCell ref="D485:D487"/>
    <mergeCell ref="A413:A416"/>
    <mergeCell ref="A441:A442"/>
    <mergeCell ref="A447:A448"/>
    <mergeCell ref="A450:A451"/>
    <mergeCell ref="A454:A455"/>
    <mergeCell ref="A457:A458"/>
    <mergeCell ref="A460:A461"/>
    <mergeCell ref="A466:A472"/>
    <mergeCell ref="A474:A475"/>
    <mergeCell ref="A373:A374"/>
    <mergeCell ref="A370:A371"/>
    <mergeCell ref="A383:A384"/>
    <mergeCell ref="A386:A390"/>
    <mergeCell ref="A394:A395"/>
    <mergeCell ref="A397:A399"/>
    <mergeCell ref="A401:A404"/>
    <mergeCell ref="A405:A408"/>
    <mergeCell ref="A410:A411"/>
    <mergeCell ref="A311:A312"/>
    <mergeCell ref="A315:A316"/>
    <mergeCell ref="A319:A320"/>
    <mergeCell ref="A323:A325"/>
    <mergeCell ref="A340:A343"/>
    <mergeCell ref="A345:A348"/>
    <mergeCell ref="A352:A353"/>
    <mergeCell ref="A355:A356"/>
    <mergeCell ref="A367:A368"/>
    <mergeCell ref="C275:C277"/>
    <mergeCell ref="D275:D277"/>
    <mergeCell ref="F275:F277"/>
    <mergeCell ref="A283:A284"/>
    <mergeCell ref="A275:A277"/>
    <mergeCell ref="A290:A293"/>
    <mergeCell ref="A299:A301"/>
    <mergeCell ref="A304:A306"/>
    <mergeCell ref="A308:A309"/>
    <mergeCell ref="A237:A238"/>
    <mergeCell ref="A240:A242"/>
    <mergeCell ref="A267:A269"/>
    <mergeCell ref="C267:C269"/>
    <mergeCell ref="D267:D269"/>
    <mergeCell ref="F267:F269"/>
    <mergeCell ref="A273:A274"/>
    <mergeCell ref="C273:C274"/>
    <mergeCell ref="D273:D274"/>
    <mergeCell ref="F273:F274"/>
    <mergeCell ref="A176:A177"/>
    <mergeCell ref="A187:A189"/>
    <mergeCell ref="A191:A193"/>
    <mergeCell ref="A202:A204"/>
    <mergeCell ref="A206:A207"/>
    <mergeCell ref="A208:A209"/>
    <mergeCell ref="A213:A215"/>
    <mergeCell ref="A217:A218"/>
    <mergeCell ref="A220:A222"/>
    <mergeCell ref="A129:A130"/>
    <mergeCell ref="C129:C130"/>
    <mergeCell ref="D129:D130"/>
    <mergeCell ref="F129:F130"/>
    <mergeCell ref="A162:A163"/>
    <mergeCell ref="A165:A167"/>
    <mergeCell ref="A169:A170"/>
    <mergeCell ref="A171:A173"/>
    <mergeCell ref="A70:A71"/>
    <mergeCell ref="A73:A76"/>
    <mergeCell ref="A78:A81"/>
    <mergeCell ref="E3:F3"/>
    <mergeCell ref="E4:F4"/>
    <mergeCell ref="E5:F5"/>
    <mergeCell ref="A7:F7"/>
    <mergeCell ref="A8:F8"/>
    <mergeCell ref="F113:F114"/>
    <mergeCell ref="B10:B11"/>
    <mergeCell ref="C10:C11"/>
    <mergeCell ref="D10:D11"/>
    <mergeCell ref="A17:A19"/>
    <mergeCell ref="A20:A22"/>
    <mergeCell ref="A41:A47"/>
    <mergeCell ref="A54:A57"/>
    <mergeCell ref="A60:A62"/>
    <mergeCell ref="A64:A67"/>
    <mergeCell ref="A10:A11"/>
    <mergeCell ref="A24:A29"/>
    <mergeCell ref="A31:A36"/>
    <mergeCell ref="A38:A39"/>
    <mergeCell ref="A83:A86"/>
    <mergeCell ref="A88:A90"/>
    <mergeCell ref="A110:A111"/>
    <mergeCell ref="C110:C111"/>
    <mergeCell ref="D110:D111"/>
  </mergeCells>
  <hyperlinks>
    <hyperlink ref="B134" location="_ftn1" display="_ftn1"/>
    <hyperlink ref="B147" location="_ftn2" display="_ftn2"/>
    <hyperlink ref="E119" r:id="rId1"/>
  </hyperlinks>
  <pageMargins left="0.59055118110236204" right="0.59055118110236204" top="0.66929133858267698" bottom="0.66929133858267698" header="0.31496062992126" footer="0.31496062992126"/>
  <pageSetup paperSize="9" scale="73" fitToHeight="0" orientation="landscape" r:id="rId2"/>
  <headerFooter differentFirst="1">
    <oddHeader xml:space="preserve">&amp;C&amp;P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topLeftCell="A17" workbookViewId="0">
      <selection activeCell="A13" sqref="A13"/>
    </sheetView>
  </sheetViews>
  <sheetFormatPr defaultRowHeight="15" x14ac:dyDescent="0.25"/>
  <cols>
    <col min="2" max="2" width="50" customWidth="1"/>
    <col min="5" max="5" width="63.85546875" customWidth="1"/>
  </cols>
  <sheetData>
    <row r="2" spans="1:6" ht="15.75" thickBot="1" x14ac:dyDescent="0.3"/>
    <row r="3" spans="1:6" ht="16.5" thickBot="1" x14ac:dyDescent="0.3">
      <c r="A3" s="26" t="s">
        <v>139</v>
      </c>
      <c r="B3" s="27" t="s">
        <v>140</v>
      </c>
      <c r="C3" s="26">
        <v>10</v>
      </c>
      <c r="D3" s="28">
        <f>D4+D7+D24</f>
        <v>5</v>
      </c>
      <c r="E3" s="29"/>
      <c r="F3" s="29"/>
    </row>
    <row r="4" spans="1:6" ht="60.75" customHeight="1" thickBot="1" x14ac:dyDescent="0.3">
      <c r="A4" s="40">
        <v>1</v>
      </c>
      <c r="B4" s="44" t="s">
        <v>473</v>
      </c>
      <c r="C4" s="40">
        <v>2</v>
      </c>
      <c r="D4" s="41">
        <f>SUM(D5:D6)</f>
        <v>0</v>
      </c>
      <c r="E4" s="43"/>
      <c r="F4" s="43"/>
    </row>
    <row r="5" spans="1:6" ht="54" customHeight="1" thickBot="1" x14ac:dyDescent="0.3">
      <c r="A5" s="105"/>
      <c r="B5" s="19" t="s">
        <v>141</v>
      </c>
      <c r="C5" s="41">
        <v>2</v>
      </c>
      <c r="D5" s="41"/>
      <c r="E5" s="43" t="s">
        <v>666</v>
      </c>
      <c r="F5" s="43"/>
    </row>
    <row r="6" spans="1:6" ht="30" customHeight="1" thickBot="1" x14ac:dyDescent="0.3">
      <c r="A6" s="105"/>
      <c r="B6" s="30" t="s">
        <v>142</v>
      </c>
      <c r="C6" s="20">
        <v>0</v>
      </c>
      <c r="D6" s="41"/>
      <c r="E6" s="43"/>
      <c r="F6" s="43"/>
    </row>
    <row r="7" spans="1:6" ht="78.75" customHeight="1" thickBot="1" x14ac:dyDescent="0.3">
      <c r="A7" s="40">
        <v>2</v>
      </c>
      <c r="B7" s="44" t="s">
        <v>273</v>
      </c>
      <c r="C7" s="40">
        <v>5</v>
      </c>
      <c r="D7" s="41">
        <f>D8+D12+D18</f>
        <v>5</v>
      </c>
      <c r="E7" s="39" t="s">
        <v>649</v>
      </c>
      <c r="F7" s="43"/>
    </row>
    <row r="8" spans="1:6" ht="54" customHeight="1" thickBot="1" x14ac:dyDescent="0.3">
      <c r="A8" s="42">
        <v>2.1</v>
      </c>
      <c r="B8" s="45" t="s">
        <v>143</v>
      </c>
      <c r="C8" s="42">
        <v>1</v>
      </c>
      <c r="D8" s="41">
        <f>SUM(D9:D11)</f>
        <v>1</v>
      </c>
      <c r="E8" s="43"/>
      <c r="F8" s="43"/>
    </row>
    <row r="9" spans="1:6" ht="39.950000000000003" customHeight="1" thickBot="1" x14ac:dyDescent="0.3">
      <c r="A9" s="105"/>
      <c r="B9" s="19" t="s">
        <v>144</v>
      </c>
      <c r="C9" s="41">
        <v>1</v>
      </c>
      <c r="D9" s="41">
        <v>1</v>
      </c>
      <c r="E9" s="43"/>
      <c r="F9" s="43"/>
    </row>
    <row r="10" spans="1:6" ht="39.950000000000003" customHeight="1" thickBot="1" x14ac:dyDescent="0.3">
      <c r="A10" s="105"/>
      <c r="B10" s="30" t="s">
        <v>145</v>
      </c>
      <c r="C10" s="20">
        <v>0.5</v>
      </c>
      <c r="D10" s="41"/>
      <c r="E10" s="43"/>
      <c r="F10" s="43"/>
    </row>
    <row r="11" spans="1:6" ht="39.950000000000003" customHeight="1" thickBot="1" x14ac:dyDescent="0.3">
      <c r="A11" s="105"/>
      <c r="B11" s="30" t="s">
        <v>146</v>
      </c>
      <c r="C11" s="20">
        <v>0</v>
      </c>
      <c r="D11" s="41"/>
      <c r="E11" s="43"/>
      <c r="F11" s="43"/>
    </row>
    <row r="12" spans="1:6" ht="39.950000000000003" customHeight="1" thickBot="1" x14ac:dyDescent="0.3">
      <c r="A12" s="42">
        <v>2.2000000000000002</v>
      </c>
      <c r="B12" s="45" t="s">
        <v>474</v>
      </c>
      <c r="C12" s="42">
        <v>2</v>
      </c>
      <c r="D12" s="41">
        <f>SUM(D13:D17)</f>
        <v>2</v>
      </c>
      <c r="E12" s="38" t="s">
        <v>650</v>
      </c>
      <c r="F12" s="43"/>
    </row>
    <row r="13" spans="1:6" ht="39.950000000000003" customHeight="1" thickBot="1" x14ac:dyDescent="0.3">
      <c r="A13" s="41" t="s">
        <v>3</v>
      </c>
      <c r="B13" s="19" t="s">
        <v>274</v>
      </c>
      <c r="C13" s="41">
        <v>1</v>
      </c>
      <c r="D13" s="41">
        <v>1</v>
      </c>
      <c r="E13" s="43"/>
      <c r="F13" s="43"/>
    </row>
    <row r="14" spans="1:6" ht="39.950000000000003" customHeight="1" thickBot="1" x14ac:dyDescent="0.3">
      <c r="A14" s="41"/>
      <c r="B14" s="30" t="s">
        <v>475</v>
      </c>
      <c r="C14" s="20">
        <v>0.5</v>
      </c>
      <c r="D14" s="41"/>
      <c r="E14" s="43"/>
      <c r="F14" s="43"/>
    </row>
    <row r="15" spans="1:6" ht="39.950000000000003" customHeight="1" thickBot="1" x14ac:dyDescent="0.3">
      <c r="A15" s="41" t="s">
        <v>4</v>
      </c>
      <c r="B15" s="19" t="s">
        <v>275</v>
      </c>
      <c r="C15" s="41">
        <v>1</v>
      </c>
      <c r="D15" s="41">
        <v>1</v>
      </c>
      <c r="E15" s="43"/>
      <c r="F15" s="43"/>
    </row>
    <row r="16" spans="1:6" ht="39.950000000000003" customHeight="1" thickBot="1" x14ac:dyDescent="0.3">
      <c r="A16" s="41"/>
      <c r="B16" s="30" t="s">
        <v>276</v>
      </c>
      <c r="C16" s="20">
        <v>0.5</v>
      </c>
      <c r="D16" s="41"/>
      <c r="E16" s="43"/>
      <c r="F16" s="43"/>
    </row>
    <row r="17" spans="1:6" ht="39.950000000000003" customHeight="1" thickBot="1" x14ac:dyDescent="0.3">
      <c r="A17" s="41" t="s">
        <v>61</v>
      </c>
      <c r="B17" s="19" t="s">
        <v>147</v>
      </c>
      <c r="C17" s="41">
        <v>0</v>
      </c>
      <c r="D17" s="41"/>
      <c r="E17" s="43"/>
      <c r="F17" s="43"/>
    </row>
    <row r="18" spans="1:6" ht="39.950000000000003" customHeight="1" thickBot="1" x14ac:dyDescent="0.3">
      <c r="A18" s="42">
        <v>2.2999999999999998</v>
      </c>
      <c r="B18" s="45" t="s">
        <v>148</v>
      </c>
      <c r="C18" s="42">
        <v>2</v>
      </c>
      <c r="D18" s="41">
        <f>SUM(D19:D23)</f>
        <v>2</v>
      </c>
      <c r="E18" s="43"/>
      <c r="F18" s="43"/>
    </row>
    <row r="19" spans="1:6" ht="39.950000000000003" customHeight="1" thickBot="1" x14ac:dyDescent="0.3">
      <c r="A19" s="41" t="s">
        <v>3</v>
      </c>
      <c r="B19" s="19" t="s">
        <v>476</v>
      </c>
      <c r="C19" s="41">
        <v>1</v>
      </c>
      <c r="D19" s="41">
        <v>1</v>
      </c>
      <c r="E19" s="43"/>
      <c r="F19" s="43"/>
    </row>
    <row r="20" spans="1:6" ht="39.950000000000003" customHeight="1" thickBot="1" x14ac:dyDescent="0.3">
      <c r="A20" s="41"/>
      <c r="B20" s="30" t="s">
        <v>477</v>
      </c>
      <c r="C20" s="20">
        <v>0.5</v>
      </c>
      <c r="D20" s="41"/>
      <c r="E20" s="43"/>
      <c r="F20" s="43"/>
    </row>
    <row r="21" spans="1:6" ht="39.950000000000003" customHeight="1" thickBot="1" x14ac:dyDescent="0.3">
      <c r="A21" s="41" t="s">
        <v>4</v>
      </c>
      <c r="B21" s="19" t="s">
        <v>478</v>
      </c>
      <c r="C21" s="41">
        <v>1</v>
      </c>
      <c r="D21" s="41">
        <v>1</v>
      </c>
      <c r="E21" s="43"/>
      <c r="F21" s="43"/>
    </row>
    <row r="22" spans="1:6" ht="39.950000000000003" customHeight="1" thickBot="1" x14ac:dyDescent="0.3">
      <c r="A22" s="41"/>
      <c r="B22" s="30" t="s">
        <v>479</v>
      </c>
      <c r="C22" s="20">
        <v>0.5</v>
      </c>
      <c r="D22" s="41"/>
      <c r="E22" s="43"/>
      <c r="F22" s="43"/>
    </row>
    <row r="23" spans="1:6" ht="39.950000000000003" customHeight="1" thickBot="1" x14ac:dyDescent="0.3">
      <c r="A23" s="41" t="s">
        <v>61</v>
      </c>
      <c r="B23" s="19" t="s">
        <v>149</v>
      </c>
      <c r="C23" s="41">
        <v>0</v>
      </c>
      <c r="D23" s="41"/>
      <c r="E23" s="43"/>
      <c r="F23" s="43"/>
    </row>
    <row r="24" spans="1:6" ht="39.950000000000003" customHeight="1" thickBot="1" x14ac:dyDescent="0.3">
      <c r="A24" s="40">
        <v>3</v>
      </c>
      <c r="B24" s="44" t="s">
        <v>150</v>
      </c>
      <c r="C24" s="40">
        <v>3</v>
      </c>
      <c r="D24" s="41">
        <f>SUM(D25:D34)</f>
        <v>0</v>
      </c>
      <c r="E24" s="43"/>
      <c r="F24" s="43"/>
    </row>
    <row r="25" spans="1:6" ht="39.950000000000003" customHeight="1" thickBot="1" x14ac:dyDescent="0.3">
      <c r="A25" s="41" t="s">
        <v>3</v>
      </c>
      <c r="B25" s="19" t="s">
        <v>151</v>
      </c>
      <c r="C25" s="41">
        <v>1.5</v>
      </c>
      <c r="D25" s="41"/>
      <c r="E25" s="43"/>
      <c r="F25" s="43"/>
    </row>
    <row r="26" spans="1:6" ht="16.5" thickBot="1" x14ac:dyDescent="0.3">
      <c r="A26" s="105"/>
      <c r="B26" s="19" t="s">
        <v>152</v>
      </c>
      <c r="C26" s="20">
        <v>1.5</v>
      </c>
      <c r="D26" s="41"/>
      <c r="E26" s="43"/>
      <c r="F26" s="43"/>
    </row>
    <row r="27" spans="1:6" ht="16.5" thickBot="1" x14ac:dyDescent="0.3">
      <c r="A27" s="105"/>
      <c r="B27" s="30" t="s">
        <v>153</v>
      </c>
      <c r="C27" s="20">
        <v>1</v>
      </c>
      <c r="D27" s="41"/>
      <c r="E27" s="43"/>
      <c r="F27" s="43"/>
    </row>
    <row r="28" spans="1:6" ht="16.5" thickBot="1" x14ac:dyDescent="0.3">
      <c r="A28" s="105"/>
      <c r="B28" s="30" t="s">
        <v>154</v>
      </c>
      <c r="C28" s="20">
        <v>0.5</v>
      </c>
      <c r="D28" s="41"/>
      <c r="E28" s="43"/>
      <c r="F28" s="43"/>
    </row>
    <row r="29" spans="1:6" ht="16.5" thickBot="1" x14ac:dyDescent="0.3">
      <c r="A29" s="105"/>
      <c r="B29" s="30" t="s">
        <v>155</v>
      </c>
      <c r="C29" s="20">
        <v>0</v>
      </c>
      <c r="D29" s="41"/>
      <c r="E29" s="43"/>
      <c r="F29" s="43"/>
    </row>
    <row r="30" spans="1:6" ht="48" thickBot="1" x14ac:dyDescent="0.3">
      <c r="A30" s="41" t="s">
        <v>4</v>
      </c>
      <c r="B30" s="19" t="s">
        <v>156</v>
      </c>
      <c r="C30" s="41">
        <v>1.5</v>
      </c>
      <c r="D30" s="41"/>
      <c r="E30" s="43"/>
      <c r="F30" s="43"/>
    </row>
    <row r="31" spans="1:6" ht="16.5" thickBot="1" x14ac:dyDescent="0.3">
      <c r="A31" s="105"/>
      <c r="B31" s="30" t="s">
        <v>152</v>
      </c>
      <c r="C31" s="20">
        <v>1.5</v>
      </c>
      <c r="D31" s="41"/>
      <c r="E31" s="43"/>
      <c r="F31" s="43"/>
    </row>
    <row r="32" spans="1:6" ht="16.5" thickBot="1" x14ac:dyDescent="0.3">
      <c r="A32" s="105"/>
      <c r="B32" s="30" t="s">
        <v>153</v>
      </c>
      <c r="C32" s="20">
        <v>1</v>
      </c>
      <c r="D32" s="41"/>
      <c r="E32" s="43"/>
      <c r="F32" s="43"/>
    </row>
    <row r="33" spans="1:6" ht="16.5" thickBot="1" x14ac:dyDescent="0.3">
      <c r="A33" s="105"/>
      <c r="B33" s="30" t="s">
        <v>154</v>
      </c>
      <c r="C33" s="20">
        <v>0.5</v>
      </c>
      <c r="D33" s="41"/>
      <c r="E33" s="43"/>
      <c r="F33" s="43"/>
    </row>
    <row r="34" spans="1:6" ht="16.5" thickBot="1" x14ac:dyDescent="0.3">
      <c r="A34" s="105"/>
      <c r="B34" s="30" t="s">
        <v>155</v>
      </c>
      <c r="C34" s="20">
        <v>0</v>
      </c>
      <c r="D34" s="41"/>
      <c r="E34" s="43"/>
      <c r="F34" s="43"/>
    </row>
  </sheetData>
  <mergeCells count="4">
    <mergeCell ref="A5:A6"/>
    <mergeCell ref="A9:A11"/>
    <mergeCell ref="A26:A29"/>
    <mergeCell ref="A31:A3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Sheet1!muc_5_2</vt:lpstr>
      <vt:lpstr>Sheet1!muc_5_2_name</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THANHBINH</cp:lastModifiedBy>
  <cp:lastPrinted>2023-11-09T03:29:02Z</cp:lastPrinted>
  <dcterms:created xsi:type="dcterms:W3CDTF">2021-09-27T08:13:15Z</dcterms:created>
  <dcterms:modified xsi:type="dcterms:W3CDTF">2023-11-09T03:29:43Z</dcterms:modified>
</cp:coreProperties>
</file>